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п.1 доходы 2021" sheetId="1" r:id="rId1"/>
  </sheets>
  <definedNames>
    <definedName name="_xlnm.Print_Titles" localSheetId="0">'п.1 доходы 2021'!$18:$20</definedName>
    <definedName name="_xlnm._FilterDatabase" localSheetId="0" hidden="1">'п.1 доходы 2021'!$A$19:$C$210</definedName>
    <definedName name="Excel_BuiltIn_Print_Titles" localSheetId="0">'п.1 доходы 2021'!$18:$20</definedName>
    <definedName name="Excel_BuiltIn__FilterDatabase" localSheetId="0">'п.1 доходы 2021'!$A$19:$C$210</definedName>
  </definedNames>
  <calcPr fullCalcOnLoad="1"/>
</workbook>
</file>

<file path=xl/sharedStrings.xml><?xml version="1.0" encoding="utf-8"?>
<sst xmlns="http://schemas.openxmlformats.org/spreadsheetml/2006/main" count="395" uniqueCount="362">
  <si>
    <t>Приложение  1</t>
  </si>
  <si>
    <t>к решению Городской Думы</t>
  </si>
  <si>
    <t>от             2023            .</t>
  </si>
  <si>
    <t>Приложение 1</t>
  </si>
  <si>
    <t>муниципального образования</t>
  </si>
  <si>
    <t>"Город Астрахань"</t>
  </si>
  <si>
    <t>"О бюджете муниципального</t>
  </si>
  <si>
    <t>образования "Городской округ город Астрахань"</t>
  </si>
  <si>
    <t xml:space="preserve">на 2023 год и на плановый </t>
  </si>
  <si>
    <t>период 2024 и 2025 годов"</t>
  </si>
  <si>
    <t>от 20.12.2022 № 156</t>
  </si>
  <si>
    <t xml:space="preserve">Доходы </t>
  </si>
  <si>
    <t xml:space="preserve">бюджета муниципального образования "Город Астрахань" </t>
  </si>
  <si>
    <t>на 2023 год</t>
  </si>
  <si>
    <t>тыс.руб.</t>
  </si>
  <si>
    <t>Коды бюджетной классификации</t>
  </si>
  <si>
    <t>НАИМЕНОВАНИЕ  ПОКАЗАТЕЛЕЙ</t>
  </si>
  <si>
    <t>Прогноз на 2023 год</t>
  </si>
  <si>
    <t>2</t>
  </si>
  <si>
    <t>000 1 00 00000 00 0000 000</t>
  </si>
  <si>
    <t>НАЛОГОВЫЕ И НЕНАЛОГОВЫЕ ДОХОДЫ</t>
  </si>
  <si>
    <t>000 1 01 00000 00 0000 000</t>
  </si>
  <si>
    <t xml:space="preserve">НАЛОГИ НА ПРИБЫЛЬ, ДОХОДЫ </t>
  </si>
  <si>
    <t>000 1 01 02000 01 0000 110</t>
  </si>
  <si>
    <t xml:space="preserve">Налог на доходы физических лиц </t>
  </si>
  <si>
    <t>в том числе по дополнительным нормативам отчислений</t>
  </si>
  <si>
    <t>000 1 01 02010 01 0000 110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</si>
  <si>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</si>
  <si>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</si>
  <si>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</si>
  <si>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000 1 01 02030 01 0000 110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</si>
  <si>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</si>
  <si>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</si>
  <si>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</si>
  <si>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</si>
  <si>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</si>
  <si>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</si>
  <si>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</si>
  <si>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</si>
  <si>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реализуемые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</si>
  <si>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</si>
  <si>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</si>
  <si>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</si>
  <si>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</si>
  <si>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</si>
  <si>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</si>
  <si>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</si>
  <si>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</si>
  <si>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</si>
  <si>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</si>
  <si>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</si>
  <si>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</si>
  <si>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000 1 05 01011 01 0000 110</t>
  </si>
  <si>
    <t>Налог, взимаемый с налогоплательщиков, выбравших в качестве объекта налогообложения доходы</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</si>
  <si>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</si>
  <si>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</si>
  <si>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000 1 05 01050 01 0000 110</t>
  </si>
  <si>
    <t>Минимальный налог, зачисляемый в бюджеты субъектов Российской Федерации</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</si>
  <si>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</si>
  <si>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</si>
  <si>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</si>
  <si>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</si>
  <si>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000 1 05 04000 02 0000 110</t>
  </si>
  <si>
    <t>Налог, взимаемый в связи с применением патентной системы налогообложения</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</si>
  <si>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</si>
  <si>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</si>
  <si>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</si>
  <si>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</si>
  <si>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</si>
  <si>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</si>
  <si>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</si>
  <si>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</si>
  <si>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</si>
  <si>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</si>
  <si>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</si>
  <si>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</si>
  <si>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</si>
  <si>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</si>
  <si>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</si>
  <si>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</si>
  <si>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</si>
  <si>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</si>
  <si>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</si>
  <si>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</si>
  <si>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</si>
  <si>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</si>
  <si>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</si>
  <si>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</si>
  <si>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</si>
  <si>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</si>
  <si>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745 108 07173 01 0000 110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</si>
  <si>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</si>
  <si>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000 1 11 00000 00 0000 000 </t>
  </si>
  <si>
    <t xml:space="preserve">ДОХОДЫ ОТ ИСПОЛЬЗОВАНИЯ ИМУЩЕСТВА, НАХОДЯЩЕГОСЯ В ГОСУДАРСТВЕННОЙ И МУНИЦИПАЛЬНОЙ СОБСТВЕННОСТИ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</si>
  <si>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</si>
  <si>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</si>
  <si>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</si>
  <si>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</si>
  <si>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</si>
  <si>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</si>
  <si>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</si>
  <si>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</si>
  <si>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</si>
  <si>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</si>
  <si>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</si>
  <si>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</si>
  <si>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</si>
  <si>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</si>
  <si>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000 1 11 05034 04 0001 120</t>
  </si>
  <si>
    <r>
      <rPr>
        <sz val="12"/>
        <rFont val="Times New Roman"/>
        <family val="1"/>
      </rP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</si>
  <si>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t>000 1 11 05034 04 0002 120</t>
  </si>
  <si>
    <r>
      <rPr>
        <sz val="12"/>
        <rFont val="Times New Roman"/>
        <family val="1"/>
      </rP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</si>
  <si>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</si>
  <si>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</si>
  <si>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</si>
  <si>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</si>
  <si>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</si>
  <si>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</si>
  <si>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</si>
  <si>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</si>
  <si>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</si>
  <si>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</si>
  <si>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000 1 11 09040 00 0000 120</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</si>
  <si>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</si>
  <si>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</si>
  <si>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</si>
  <si>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</si>
  <si>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</si>
  <si>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</si>
  <si>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</si>
  <si>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000 1 11 09080 00 0000 120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</si>
  <si>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</si>
  <si>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000 1 11 09080 04 0001 120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</si>
  <si>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</si>
  <si>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000 1 11 09080 04 0002 120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</si>
  <si>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разрешение на право размещения нестационарного торгового объекта во время проведения городских массовых мероприятий)</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</si>
  <si>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</si>
  <si>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</si>
  <si>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</si>
  <si>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</si>
  <si>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</si>
  <si>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</si>
  <si>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</si>
  <si>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</si>
  <si>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</si>
  <si>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</si>
  <si>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</si>
  <si>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</si>
  <si>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</si>
  <si>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</si>
  <si>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</si>
  <si>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</si>
  <si>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</si>
  <si>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</si>
  <si>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</si>
  <si>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</si>
  <si>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</si>
  <si>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</si>
  <si>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</si>
  <si>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</si>
  <si>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</si>
  <si>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</si>
  <si>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</si>
  <si>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</si>
  <si>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000 114 06000 00 0000 430</t>
  </si>
  <si>
    <t>Доходы от продажи земельных участков, находящихся в государственной и муниципальной собственности</t>
  </si>
  <si>
    <t>000 114 06010 00 0000 430</t>
  </si>
  <si>
    <t>Доходы от продажи земельных участков, государственная собственность на которые не разграничена</t>
  </si>
  <si>
    <t>000 114 06012 04 0000 430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</si>
  <si>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</si>
  <si>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</si>
  <si>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</si>
  <si>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 xml:space="preserve">000 116 01053 01 0000 140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</si>
  <si>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</si>
  <si>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</si>
  <si>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</si>
  <si>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</si>
  <si>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</si>
  <si>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</si>
  <si>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</si>
  <si>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</si>
  <si>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</si>
  <si>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000 116 01083 01 0000 140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</si>
  <si>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</si>
  <si>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</si>
  <si>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</si>
  <si>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000 1 16 01093 01 0001 140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</si>
  <si>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</si>
  <si>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</si>
  <si>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</si>
  <si>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</si>
  <si>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</si>
  <si>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</si>
  <si>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</si>
  <si>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</si>
  <si>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</si>
  <si>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</si>
  <si>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</si>
  <si>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000 116 01153 01 0000 140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</si>
  <si>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</si>
  <si>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000 116 01173 01 0000 140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</si>
  <si>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</si>
  <si>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</si>
  <si>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</si>
  <si>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</si>
  <si>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</si>
  <si>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</si>
  <si>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</si>
  <si>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</si>
  <si>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</si>
  <si>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</si>
  <si>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</si>
  <si>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</si>
  <si>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</si>
  <si>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702 116 02020 02 0001 140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</si>
  <si>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</si>
  <si>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702 116 02020 02 0002 140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</si>
  <si>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</si>
  <si>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702 116 02020 02 0003 140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</si>
  <si>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</si>
  <si>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</si>
  <si>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</si>
  <si>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</si>
  <si>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</si>
  <si>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</si>
  <si>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</si>
  <si>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</si>
  <si>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</si>
  <si>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</si>
  <si>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</si>
  <si>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000 1 17 00000 00 0000 000</t>
  </si>
  <si>
    <t>ПРОЧИЕ НЕНАЛОГОВЫЕ ДОХОДЫ</t>
  </si>
  <si>
    <t>000 1 17 05040 04 0002 180</t>
  </si>
  <si>
    <r>
      <rPr>
        <sz val="12"/>
        <rFont val="Times New Roman"/>
        <family val="1"/>
      </rPr>
      <t>Прочие неналоговые доходы бюджетов городских округов</t>
    </r>
    <r>
      <rPr>
        <i/>
        <sz val="12"/>
        <rFont val="Times New Roman"/>
        <family val="1"/>
      </rPr>
      <t xml:space="preserve"> (прочие неналоговые доходы бюджетов городских округов)</t>
    </r>
  </si>
  <si>
    <t>000 1 17 05040 04 0003 180</t>
  </si>
  <si>
    <t>Прочие неналоговые доходы бюджетов городских округов (плата за размещение нестационарных торговых объектов)</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</si>
  <si>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</si>
  <si>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</si>
  <si>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000 1 17 05040 04 0008 180</t>
  </si>
  <si>
    <t>Прочие неналоговые доходы бюджетов городских округов (Концессионная плата)</t>
  </si>
  <si>
    <t>000 1 17 15020 04 0000 150</t>
  </si>
  <si>
    <t>Инициативные платежи,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</si>
  <si>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</si>
  <si>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</si>
  <si>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</si>
  <si>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</si>
  <si>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</si>
  <si>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 xml:space="preserve">Дотации бюджетам бюджетной системы Российской Федерации </t>
  </si>
  <si>
    <t>000 2 02 15002 00 0000 150</t>
  </si>
  <si>
    <t xml:space="preserve">Дотации бюджетам на поддержку мер по обеспечению сбалансированности бюджетов
</t>
  </si>
  <si>
    <t>707 2 02 15002 04 0000 150</t>
  </si>
  <si>
    <t>Дотации бюджетам городских округов на поддержку мер по обеспечению сбалансированности бюджетов</t>
  </si>
  <si>
    <t>707 2 02 19999 04 0000 150</t>
  </si>
  <si>
    <t>Прочие дотации бюджетам городских округов</t>
  </si>
  <si>
    <t xml:space="preserve">Прочие дотации бюджетам городских округов </t>
  </si>
  <si>
    <t>000 2 02 20000 00 0000 150</t>
  </si>
  <si>
    <t xml:space="preserve">Субсидии бюджетам бюджетной системы Российской Федерации (межбюджетные субсидии)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</si>
  <si>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</si>
  <si>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</si>
  <si>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</si>
  <si>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</si>
  <si>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737 2 02 20299 04 0000 150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</si>
  <si>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</si>
  <si>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737 2 02 20302 04 0000 150 </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</si>
  <si>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</si>
  <si>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</si>
  <si>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737 202 25013 04 0000 150</t>
  </si>
  <si>
    <t>Субсидии бюджетам городских округов на сокращение доли загрязненных сточных вод</t>
  </si>
  <si>
    <t>737 2 02 25113 04 0000 150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</si>
  <si>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</si>
  <si>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741 2 02 25232 04 0000 150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</si>
  <si>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</si>
  <si>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</si>
  <si>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</si>
  <si>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706 2 02 25511 04 0000 150</t>
  </si>
  <si>
    <t>Субсидии бюджетам городских округов на проведение комплексных кадастровых работ</t>
  </si>
  <si>
    <t>739 2 02 25519 04 0000 150</t>
  </si>
  <si>
    <t>Субсидии бюджетам городских округов на поддержку отрасли культуры</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</si>
  <si>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</si>
  <si>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</si>
  <si>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738 2 02 25555 04 0000 150</t>
  </si>
  <si>
    <t xml:space="preserve">Субсидии бюджетам городских округов на реализацию программ формирования современной городской среды
</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</si>
  <si>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</si>
  <si>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737 2 02 25750 04 0000 150</t>
  </si>
  <si>
    <t>Субсидии бюджетам городских округов на реализацию мероприятий по модернизации школьных систем образования</t>
  </si>
  <si>
    <t>000 2 02 29999 00 0000 150</t>
  </si>
  <si>
    <t>Прочие субсидии</t>
  </si>
  <si>
    <t>000 2 02 29999 04 0000 150</t>
  </si>
  <si>
    <t>Прочие субсидии бюджетам городских округов</t>
  </si>
  <si>
    <t>737 2 02 29999 04 0000 150</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</si>
  <si>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</si>
  <si>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741 2 02 29999 04 0000 150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</si>
  <si>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</si>
  <si>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</si>
  <si>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707 2 02 29999 04 0000 150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</si>
  <si>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</si>
  <si>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</si>
  <si>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</si>
  <si>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вооснабжения и водоотведения в рамках реализации инфраструктурных проектов</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</si>
  <si>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</si>
  <si>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подпрогарммы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</si>
  <si>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Субсидия из бюджета Астраханской области муницпальным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Асраханской области"</t>
  </si>
  <si>
    <t>745 2 02 29999 04 0000 150</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</si>
  <si>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</si>
  <si>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</si>
  <si>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</si>
  <si>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</si>
  <si>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</si>
  <si>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</si>
  <si>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</si>
  <si>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000 2 02 30000 00 0000 150</t>
  </si>
  <si>
    <t xml:space="preserve">Субвенции бюджетам бюджетной системы Российской Федерации </t>
  </si>
  <si>
    <t>741 2 02 30029 04 0000 150</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</si>
  <si>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</si>
  <si>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</si>
  <si>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</si>
  <si>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741 2 02 35179 04 0000 150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</si>
  <si>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</si>
  <si>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</si>
  <si>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</si>
  <si>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000 2 02 39999 00 0000 150</t>
  </si>
  <si>
    <t>Прочие субвенции</t>
  </si>
  <si>
    <t>000 2 02 39999 04 0000 150</t>
  </si>
  <si>
    <t>Прочие субвенции бюджетам городских округов</t>
  </si>
  <si>
    <t>741 2 02 39999 04 0000 150</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</si>
  <si>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</si>
  <si>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</si>
  <si>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</si>
  <si>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</si>
  <si>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</si>
  <si>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Субвенции муниципальным образованиям Астраханской области на оснащение средствами обучения и воспитания новых мест обучающихся в муниципальных общеобразовательных организхациях,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</si>
  <si>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707 2 02 39999 04 0000 150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</si>
  <si>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</si>
  <si>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</si>
  <si>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738 2 02 39999 04 0000 150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</si>
  <si>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</si>
  <si>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000 2 02 40000 00 0000 150</t>
  </si>
  <si>
    <t>Иные межбюджетные трансферты</t>
  </si>
  <si>
    <t>745 2 02 45393 04 0000 150</t>
  </si>
  <si>
    <t>Межбюджетные трансферты, передаваемые бюджетам городских округов на финансовое обеспечение дорожной деятельности</t>
  </si>
  <si>
    <t>737 2 02 45393 04 0000 150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</si>
  <si>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</si>
  <si>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</si>
  <si>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</si>
  <si>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</si>
  <si>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000 2 02 49999 04 0000 150</t>
  </si>
  <si>
    <t>Прочие межбюджетные трансферты, передаваемые бюджетам городских округов</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</si>
  <si>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</si>
  <si>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</si>
  <si>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 xml:space="preserve">741 2 02 49999 04 0000 150 </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</si>
  <si>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</si>
  <si>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</si>
  <si>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</si>
  <si>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745 2 02 49999 04 0000 150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</si>
  <si>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</si>
  <si>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Иные межбюджетные трансферты муниципальным образованиям Астраханской области на 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 в рамках причихнепрограммных расходов иных непрограммных мероприятий</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</si>
  <si>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</si>
  <si>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</si>
  <si>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</si>
  <si>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</si>
  <si>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 БЮДЖЕТА</t>
  </si>
  <si>
    <r>
      <rPr>
        <b/>
        <sz val="12"/>
        <rFont val="Times New Roman"/>
        <family val="1"/>
      </rP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</si>
</sst>
</file>

<file path=xl/styles.xml><?xml version="1.0" encoding="utf-8"?>
<styleSheet xmlns="http://schemas.openxmlformats.org/spreadsheetml/2006/main">
  <numFmts count="14">
    <numFmt numFmtId="164" formatCode="General"/>
    <numFmt numFmtId="165" formatCode="0"/>
    <numFmt numFmtId="166" formatCode="@"/>
    <numFmt numFmtId="167" formatCode="#,##0.00"/>
    <numFmt numFmtId="168" formatCode="0.00%"/>
    <numFmt numFmtId="169" formatCode="_-* #,##0&quot;р.&quot;_-;\-* #,##0&quot;р.&quot;_-;_-* &quot;-р.&quot;_-;_-@_-"/>
    <numFmt numFmtId="170" formatCode="0%"/>
    <numFmt numFmtId="171" formatCode="_-* #,##0.00_р_._-;\-* #,##0.00_р_._-;_-* \-??_р_._-;_-@_-"/>
    <numFmt numFmtId="172" formatCode="_(* #,##0.00_);_(* \(#,##0.00\);_(* \-??_);_(@_)"/>
    <numFmt numFmtId="173" formatCode="_-* #,##0_р_._-;\-* #,##0_р_._-;_-* \-_р_._-;_-@_-"/>
    <numFmt numFmtId="174" formatCode="#,##0.0"/>
    <numFmt numFmtId="175" formatCode="_(* #,##0.0_);_(* \(#,##0.0\);_(* \-??_);_(@_)"/>
    <numFmt numFmtId="176" formatCode="#,##0"/>
    <numFmt numFmtId="177" formatCode="0.0"/>
  </numFmts>
  <fonts count="39">
    <font>
      <sz val="10"/>
      <name val="Arial Cyr"/>
      <family val="0"/>
    </font>
    <font>
      <sz val="10"/>
      <name val="Arial"/>
      <family val="0"/>
    </font>
    <font>
      <sz val="11"/>
      <color indexed="8"/>
      <name val="Calibri"/>
      <family val="2"/>
    </font>
    <font>
      <sz val="11"/>
      <color indexed="9"/>
      <name val="Calibri"/>
      <family val="2"/>
    </font>
    <font>
      <sz val="11"/>
      <name val="Calibri"/>
      <family val="2"/>
    </font>
    <font>
      <sz val="10"/>
      <color indexed="8"/>
      <name val="Arial Cyr"/>
      <family val="0"/>
    </font>
    <font>
      <sz val="10"/>
      <color indexed="8"/>
      <name val="Arial"/>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2"/>
      <color indexed="8"/>
      <name val="Times New Roman"/>
      <family val="1"/>
    </font>
    <font>
      <b/>
      <sz val="14"/>
      <name val="Times New Roman"/>
      <family val="1"/>
    </font>
    <font>
      <sz val="14"/>
      <name val="Times New Roman"/>
      <family val="1"/>
    </font>
    <font>
      <b/>
      <sz val="12"/>
      <name val="Times New Roman"/>
      <family val="1"/>
    </font>
    <font>
      <sz val="10"/>
      <name val="Times New Roman"/>
      <family val="1"/>
    </font>
    <font>
      <i/>
      <sz val="12"/>
      <name val="Times New Roman"/>
      <family val="1"/>
    </font>
    <font>
      <b/>
      <sz val="12"/>
      <color indexed="12"/>
      <name val="Times New Roman"/>
      <family val="1"/>
    </font>
    <font>
      <sz val="12"/>
      <color indexed="12"/>
      <name val="Times New Roman"/>
      <family val="1"/>
    </font>
    <font>
      <u val="single"/>
      <sz val="9"/>
      <color indexed="12"/>
      <name val="Arial Cyr"/>
      <family val="0"/>
    </font>
    <font>
      <sz val="12"/>
      <color indexed="10"/>
      <name val="Times New Roman"/>
      <family val="1"/>
    </font>
  </fonts>
  <fills count="25">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s>
  <cellStyleXfs count="155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7" fillId="0" borderId="0" applyNumberFormat="0" applyFill="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8"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8"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6"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3"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7"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18" borderId="0" applyNumberFormat="0" applyBorder="0" applyAlignment="0" applyProtection="0"/>
    <xf numFmtId="164" fontId="3" fillId="18"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18"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4" fillId="0" borderId="0">
      <alignment/>
      <protection/>
    </xf>
    <xf numFmtId="164" fontId="4" fillId="0" borderId="0">
      <alignment/>
      <protection/>
    </xf>
    <xf numFmtId="164" fontId="5"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5"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4" fillId="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10" borderId="0">
      <alignment/>
      <protection/>
    </xf>
    <xf numFmtId="164" fontId="5" fillId="0" borderId="1">
      <alignment horizontal="center" vertical="center" wrapText="1"/>
      <protection/>
    </xf>
    <xf numFmtId="164" fontId="5" fillId="0" borderId="0">
      <alignment wrapText="1"/>
      <protection/>
    </xf>
    <xf numFmtId="164" fontId="5" fillId="0" borderId="0">
      <alignment wrapText="1"/>
      <protection/>
    </xf>
    <xf numFmtId="164" fontId="5" fillId="0" borderId="0">
      <alignment wrapText="1"/>
      <protection/>
    </xf>
    <xf numFmtId="164" fontId="5" fillId="0" borderId="0">
      <alignment wrapText="1"/>
      <protection/>
    </xf>
    <xf numFmtId="164" fontId="5" fillId="0" borderId="0">
      <alignment wrapText="1"/>
      <protection/>
    </xf>
    <xf numFmtId="164" fontId="5" fillId="0" borderId="0">
      <alignment wrapText="1"/>
      <protection/>
    </xf>
    <xf numFmtId="164" fontId="5" fillId="0" borderId="0">
      <alignment wrapText="1"/>
      <protection/>
    </xf>
    <xf numFmtId="164" fontId="5" fillId="0" borderId="0">
      <alignment wrapText="1"/>
      <protection/>
    </xf>
    <xf numFmtId="165" fontId="5" fillId="0" borderId="1">
      <alignment horizontal="center" vertical="top" shrinkToFit="1"/>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5" fillId="0" borderId="0">
      <alignmen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0">
      <alignment horizontal="right"/>
      <protection/>
    </xf>
    <xf numFmtId="164" fontId="5" fillId="0" borderId="1">
      <alignment horizontal="center" vertical="center" wrapText="1"/>
      <protection/>
    </xf>
    <xf numFmtId="164" fontId="5" fillId="10" borderId="2">
      <alignment/>
      <protection/>
    </xf>
    <xf numFmtId="164" fontId="5" fillId="10" borderId="2">
      <alignment/>
      <protection/>
    </xf>
    <xf numFmtId="164" fontId="5" fillId="10" borderId="2">
      <alignment/>
      <protection/>
    </xf>
    <xf numFmtId="164" fontId="5" fillId="10" borderId="2">
      <alignment/>
      <protection/>
    </xf>
    <xf numFmtId="164" fontId="5" fillId="10" borderId="2">
      <alignment/>
      <protection/>
    </xf>
    <xf numFmtId="164" fontId="5" fillId="10" borderId="2">
      <alignment/>
      <protection/>
    </xf>
    <xf numFmtId="164" fontId="5" fillId="10" borderId="2">
      <alignment/>
      <protection/>
    </xf>
    <xf numFmtId="164" fontId="5" fillId="10" borderId="2">
      <alignment/>
      <protection/>
    </xf>
    <xf numFmtId="164" fontId="5" fillId="0" borderId="1">
      <alignment horizontal="center" vertical="top"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10" borderId="3">
      <alignment/>
      <protection/>
    </xf>
    <xf numFmtId="164" fontId="5" fillId="10" borderId="3">
      <alignment/>
      <protection/>
    </xf>
    <xf numFmtId="164" fontId="5" fillId="10" borderId="3">
      <alignment/>
      <protection/>
    </xf>
    <xf numFmtId="164" fontId="5" fillId="10" borderId="3">
      <alignment/>
      <protection/>
    </xf>
    <xf numFmtId="164" fontId="5" fillId="10" borderId="3">
      <alignment/>
      <protection/>
    </xf>
    <xf numFmtId="164" fontId="5" fillId="10" borderId="3">
      <alignment/>
      <protection/>
    </xf>
    <xf numFmtId="164" fontId="5" fillId="10" borderId="3">
      <alignment/>
      <protection/>
    </xf>
    <xf numFmtId="164" fontId="5" fillId="10" borderId="3">
      <alignment/>
      <protection/>
    </xf>
    <xf numFmtId="164" fontId="5" fillId="0" borderId="1">
      <alignment horizontal="center" vertical="center" wrapText="1"/>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6" fontId="5" fillId="0" borderId="1">
      <alignment horizontal="center" vertical="top" shrinkToFi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1">
      <alignment horizontal="center" vertical="center" wrapText="1"/>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1">
      <alignment horizontal="center" vertical="center"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0">
      <alignment horizontal="left" wrapText="1"/>
      <protection/>
    </xf>
    <xf numFmtId="164" fontId="5" fillId="0" borderId="1">
      <alignment horizontal="center" vertical="center" wrapText="1"/>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4" fontId="8" fillId="0" borderId="3">
      <alignment horizontal="right"/>
      <protection/>
    </xf>
    <xf numFmtId="165" fontId="8" fillId="0" borderId="1">
      <alignment horizontal="lef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7" fontId="8" fillId="12" borderId="3">
      <alignment horizontal="right" vertical="top" shrinkToFit="1"/>
      <protection/>
    </xf>
    <xf numFmtId="165" fontId="8" fillId="0" borderId="4">
      <alignment horizontal="lef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8" fillId="9" borderId="3">
      <alignment horizontal="right" vertical="top" shrinkToFit="1"/>
      <protection/>
    </xf>
    <xf numFmtId="167" fontId="5" fillId="0" borderId="1">
      <alignment horizontal="right" vertical="top" shrinkToFi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4" fontId="8" fillId="0" borderId="1">
      <alignment vertical="top" wrapText="1"/>
      <protection/>
    </xf>
    <xf numFmtId="167" fontId="8" fillId="12" borderId="1">
      <alignment horizontal="right" vertical="top" shrinkToFit="1"/>
      <protection/>
    </xf>
    <xf numFmtId="164" fontId="5" fillId="10" borderId="5">
      <alignment/>
      <protection/>
    </xf>
    <xf numFmtId="164" fontId="5" fillId="10" borderId="5">
      <alignment/>
      <protection/>
    </xf>
    <xf numFmtId="164" fontId="5" fillId="10" borderId="5">
      <alignment/>
      <protection/>
    </xf>
    <xf numFmtId="164" fontId="5" fillId="10" borderId="5">
      <alignment/>
      <protection/>
    </xf>
    <xf numFmtId="164" fontId="5" fillId="10" borderId="5">
      <alignment/>
      <protection/>
    </xf>
    <xf numFmtId="164" fontId="5" fillId="10" borderId="5">
      <alignment/>
      <protection/>
    </xf>
    <xf numFmtId="164" fontId="5" fillId="10" borderId="5">
      <alignment/>
      <protection/>
    </xf>
    <xf numFmtId="164" fontId="5" fillId="10" borderId="5">
      <alignment/>
      <protection/>
    </xf>
    <xf numFmtId="164" fontId="5" fillId="0" borderId="0">
      <alignment horizontal="left" wrapText="1"/>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6" fontId="5" fillId="0" borderId="1">
      <alignment horizontal="left" vertical="top" wrapText="1" indent="2"/>
      <protection/>
    </xf>
    <xf numFmtId="164" fontId="5" fillId="0" borderId="5">
      <alignment horizontal="center" vertical="center" wrapTex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6" fontId="5" fillId="0" borderId="1">
      <alignment horizontal="center" vertical="top" shrinkToFit="1"/>
      <protection/>
    </xf>
    <xf numFmtId="168" fontId="5" fillId="0" borderId="1">
      <alignment horizontal="center"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7" fontId="8" fillId="12" borderId="1">
      <alignment horizontal="right" vertical="top" shrinkToFit="1"/>
      <protection/>
    </xf>
    <xf numFmtId="164" fontId="5" fillId="0" borderId="1">
      <alignment horizontal="left" vertical="top" wrapTex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8" fontId="8" fillId="12" borderId="1">
      <alignment horizontal="center"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7" fontId="8" fillId="0" borderId="1">
      <alignment horizontal="right"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8" fontId="8" fillId="12" borderId="1">
      <alignment horizontal="center" vertical="top" shrinkToFit="1"/>
      <protection/>
    </xf>
    <xf numFmtId="164" fontId="7" fillId="0" borderId="0">
      <alignment horizontal="center" wrapText="1"/>
      <protection/>
    </xf>
    <xf numFmtId="167" fontId="8" fillId="9" borderId="1">
      <alignment horizontal="right" vertical="top" shrinkToFit="1"/>
      <protection/>
    </xf>
    <xf numFmtId="167" fontId="8" fillId="9"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5" fillId="0"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4" fontId="7" fillId="0" borderId="0">
      <alignment horizontal="center"/>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7" fontId="8" fillId="9" borderId="1">
      <alignment horizontal="right" vertical="top" shrinkToFit="1"/>
      <protection/>
    </xf>
    <xf numFmtId="164" fontId="5" fillId="0" borderId="0">
      <alignment horizontal="right"/>
      <protection/>
    </xf>
    <xf numFmtId="164" fontId="5" fillId="10" borderId="0">
      <alignment horizontal="left"/>
      <protection/>
    </xf>
    <xf numFmtId="164" fontId="5" fillId="0" borderId="1">
      <alignment horizontal="left" vertical="top" wrapText="1"/>
      <protection/>
    </xf>
    <xf numFmtId="167" fontId="8" fillId="9" borderId="1">
      <alignment horizontal="right" vertical="top" shrinkToFit="1"/>
      <protection/>
    </xf>
    <xf numFmtId="168" fontId="8" fillId="9" borderId="1">
      <alignment horizontal="center" vertical="top" shrinkToFit="1"/>
      <protection/>
    </xf>
    <xf numFmtId="164" fontId="8" fillId="0" borderId="1">
      <alignment vertical="top" wrapText="1"/>
      <protection/>
    </xf>
    <xf numFmtId="167" fontId="8" fillId="9" borderId="1">
      <alignment horizontal="right" vertical="top" shrinkToFit="1"/>
      <protection/>
    </xf>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9" borderId="0" applyNumberFormat="0" applyBorder="0" applyAlignment="0" applyProtection="0"/>
    <xf numFmtId="164" fontId="3" fillId="19"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0"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22"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3" fillId="23" borderId="0" applyNumberFormat="0" applyBorder="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2" borderId="6" applyNumberFormat="0" applyAlignment="0" applyProtection="0"/>
    <xf numFmtId="164" fontId="9" fillId="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9" fillId="12" borderId="6"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10" borderId="7" applyNumberFormat="0" applyAlignment="0" applyProtection="0"/>
    <xf numFmtId="164" fontId="10" fillId="10"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0" fillId="24" borderId="7"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10" borderId="6" applyNumberFormat="0" applyAlignment="0" applyProtection="0"/>
    <xf numFmtId="164" fontId="11" fillId="10"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4" fontId="11" fillId="24" borderId="6" applyNumberFormat="0" applyAlignment="0" applyProtection="0"/>
    <xf numFmtId="169" fontId="0" fillId="0" borderId="0" applyFill="0" applyBorder="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3" fillId="0" borderId="9" applyNumberFormat="0" applyFill="0" applyAlignment="0" applyProtection="0"/>
    <xf numFmtId="164" fontId="13" fillId="0" borderId="9"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14" fillId="0" borderId="10" applyNumberFormat="0" applyFill="0" applyAlignment="0" applyProtection="0"/>
    <xf numFmtId="164" fontId="14" fillId="0" borderId="10" applyNumberFormat="0" applyFill="0" applyAlignment="0" applyProtection="0"/>
    <xf numFmtId="164" fontId="14" fillId="0" borderId="10" applyNumberFormat="0" applyFill="0" applyAlignment="0" applyProtection="0"/>
    <xf numFmtId="164" fontId="14" fillId="0" borderId="10" applyNumberFormat="0" applyFill="0" applyAlignment="0" applyProtection="0"/>
    <xf numFmtId="164" fontId="15" fillId="0" borderId="10" applyNumberFormat="0" applyFill="0" applyAlignment="0" applyProtection="0"/>
    <xf numFmtId="164" fontId="15" fillId="0" borderId="10" applyNumberFormat="0" applyFill="0" applyAlignment="0" applyProtection="0"/>
    <xf numFmtId="164" fontId="14" fillId="0" borderId="10" applyNumberFormat="0" applyFill="0" applyAlignment="0" applyProtection="0"/>
    <xf numFmtId="164" fontId="14" fillId="0" borderId="10" applyNumberFormat="0" applyFill="0" applyAlignment="0" applyProtection="0"/>
  </cellStyleXfs>
  <cellXfs count="53">
    <xf numFmtId="164" fontId="0" fillId="0" borderId="0" xfId="0" applyAlignment="1">
      <alignment/>
    </xf>
    <xf numFmtId="166" fontId="28" fillId="0" borderId="0" xfId="0" applyNumberFormat="1" applyFont="1" applyFill="1" applyBorder="1" applyAlignment="1">
      <alignment/>
    </xf>
    <xf numFmtId="164" fontId="28" fillId="0" borderId="0" xfId="0" applyFont="1" applyFill="1" applyBorder="1" applyAlignment="1">
      <alignment vertical="center"/>
    </xf>
    <xf numFmtId="174" fontId="28" fillId="0" borderId="0" xfId="0" applyNumberFormat="1" applyFont="1" applyFill="1" applyAlignment="1">
      <alignment horizontal="center"/>
    </xf>
    <xf numFmtId="164" fontId="28" fillId="0" borderId="0" xfId="0" applyFont="1" applyFill="1" applyAlignment="1">
      <alignment/>
    </xf>
    <xf numFmtId="175" fontId="29" fillId="0" borderId="0" xfId="0" applyNumberFormat="1" applyFont="1" applyFill="1" applyBorder="1" applyAlignment="1" applyProtection="1">
      <alignment horizontal="right" vertical="top"/>
      <protection/>
    </xf>
    <xf numFmtId="175" fontId="29" fillId="0" borderId="0" xfId="15" applyNumberFormat="1" applyFont="1" applyFill="1" applyBorder="1" applyAlignment="1" applyProtection="1">
      <alignment horizontal="right" vertical="top"/>
      <protection/>
    </xf>
    <xf numFmtId="164" fontId="29" fillId="0" borderId="0" xfId="0" applyFont="1" applyFill="1" applyBorder="1" applyAlignment="1">
      <alignment horizontal="right"/>
    </xf>
    <xf numFmtId="164" fontId="29" fillId="0" borderId="0" xfId="0" applyFont="1" applyFill="1" applyAlignment="1">
      <alignment horizontal="right"/>
    </xf>
    <xf numFmtId="164" fontId="30" fillId="0" borderId="0" xfId="0" applyFont="1" applyFill="1" applyBorder="1" applyAlignment="1">
      <alignment horizontal="center" vertical="center"/>
    </xf>
    <xf numFmtId="164" fontId="31" fillId="0" borderId="0" xfId="0" applyFont="1" applyFill="1" applyAlignment="1">
      <alignment/>
    </xf>
    <xf numFmtId="166" fontId="32" fillId="0" borderId="0" xfId="0" applyNumberFormat="1" applyFont="1" applyFill="1" applyAlignment="1">
      <alignment horizontal="center"/>
    </xf>
    <xf numFmtId="164" fontId="32" fillId="0" borderId="0" xfId="0" applyFont="1" applyFill="1" applyAlignment="1">
      <alignment horizontal="center" vertical="center"/>
    </xf>
    <xf numFmtId="164" fontId="28" fillId="0" borderId="0" xfId="0" applyFont="1" applyFill="1" applyAlignment="1">
      <alignment horizontal="right"/>
    </xf>
    <xf numFmtId="166" fontId="32" fillId="0" borderId="1" xfId="0" applyNumberFormat="1" applyFont="1" applyFill="1" applyBorder="1" applyAlignment="1">
      <alignment horizontal="center" vertical="center" wrapText="1"/>
    </xf>
    <xf numFmtId="164" fontId="32" fillId="0" borderId="1" xfId="0" applyFont="1" applyFill="1" applyBorder="1" applyAlignment="1">
      <alignment horizontal="center" vertical="center" wrapText="1"/>
    </xf>
    <xf numFmtId="166" fontId="28" fillId="0" borderId="1" xfId="0" applyNumberFormat="1" applyFont="1" applyFill="1" applyBorder="1" applyAlignment="1">
      <alignment horizontal="center" vertical="center"/>
    </xf>
    <xf numFmtId="164" fontId="28" fillId="0" borderId="1" xfId="0" applyFont="1" applyFill="1" applyBorder="1" applyAlignment="1">
      <alignment horizontal="center" vertical="center"/>
    </xf>
    <xf numFmtId="176" fontId="28" fillId="0" borderId="1" xfId="0" applyNumberFormat="1" applyFont="1" applyFill="1" applyBorder="1" applyAlignment="1">
      <alignment horizontal="center" vertical="center"/>
    </xf>
    <xf numFmtId="164" fontId="33" fillId="0" borderId="0" xfId="0" applyFont="1" applyFill="1" applyBorder="1" applyAlignment="1">
      <alignment/>
    </xf>
    <xf numFmtId="166" fontId="32" fillId="0" borderId="1" xfId="0" applyNumberFormat="1" applyFont="1" applyFill="1" applyBorder="1" applyAlignment="1">
      <alignment horizontal="center"/>
    </xf>
    <xf numFmtId="177" fontId="32" fillId="0" borderId="1" xfId="0" applyNumberFormat="1" applyFont="1" applyFill="1" applyBorder="1" applyAlignment="1">
      <alignment horizontal="left" vertical="center" wrapText="1"/>
    </xf>
    <xf numFmtId="174" fontId="32" fillId="0" borderId="1" xfId="15" applyNumberFormat="1" applyFont="1" applyFill="1" applyBorder="1" applyAlignment="1" applyProtection="1">
      <alignment horizontal="center"/>
      <protection/>
    </xf>
    <xf numFmtId="177" fontId="34" fillId="0" borderId="1" xfId="0" applyNumberFormat="1" applyFont="1" applyFill="1" applyBorder="1" applyAlignment="1">
      <alignment horizontal="left" vertical="center" wrapText="1"/>
    </xf>
    <xf numFmtId="174" fontId="34" fillId="0" borderId="1" xfId="15" applyNumberFormat="1" applyFont="1" applyFill="1" applyBorder="1" applyAlignment="1" applyProtection="1">
      <alignment horizontal="center"/>
      <protection/>
    </xf>
    <xf numFmtId="166" fontId="28" fillId="0" borderId="1" xfId="0" applyNumberFormat="1" applyFont="1" applyFill="1" applyBorder="1" applyAlignment="1">
      <alignment horizontal="center"/>
    </xf>
    <xf numFmtId="177" fontId="28" fillId="0" borderId="1" xfId="0" applyNumberFormat="1" applyFont="1" applyFill="1" applyBorder="1" applyAlignment="1">
      <alignment horizontal="justify" vertical="center" wrapText="1"/>
    </xf>
    <xf numFmtId="174" fontId="28" fillId="0" borderId="1" xfId="15" applyNumberFormat="1" applyFont="1" applyFill="1" applyBorder="1" applyAlignment="1" applyProtection="1">
      <alignment horizontal="center"/>
      <protection/>
    </xf>
    <xf numFmtId="177" fontId="32" fillId="0" borderId="1" xfId="0" applyNumberFormat="1" applyFont="1" applyFill="1" applyBorder="1" applyAlignment="1">
      <alignment horizontal="justify" vertical="center" wrapText="1"/>
    </xf>
    <xf numFmtId="177" fontId="28" fillId="0" borderId="1" xfId="0" applyNumberFormat="1" applyFont="1" applyFill="1" applyBorder="1" applyAlignment="1">
      <alignment horizontal="left" vertical="center" wrapText="1"/>
    </xf>
    <xf numFmtId="177" fontId="28" fillId="0" borderId="1" xfId="0" applyNumberFormat="1" applyFont="1" applyFill="1" applyBorder="1" applyAlignment="1">
      <alignment vertical="center" wrapText="1"/>
    </xf>
    <xf numFmtId="174" fontId="28" fillId="0" borderId="1" xfId="15" applyNumberFormat="1" applyFont="1" applyFill="1" applyBorder="1" applyAlignment="1" applyProtection="1">
      <alignment horizontal="left" indent="1"/>
      <protection/>
    </xf>
    <xf numFmtId="166" fontId="28" fillId="0" borderId="1" xfId="0" applyNumberFormat="1" applyFont="1" applyFill="1" applyBorder="1" applyAlignment="1">
      <alignment horizontal="center" wrapText="1"/>
    </xf>
    <xf numFmtId="164" fontId="32" fillId="0" borderId="0" xfId="0" applyFont="1" applyFill="1" applyAlignment="1">
      <alignment/>
    </xf>
    <xf numFmtId="164" fontId="28" fillId="0" borderId="1" xfId="0" applyFont="1" applyFill="1" applyBorder="1" applyAlignment="1">
      <alignment vertical="center" wrapText="1"/>
    </xf>
    <xf numFmtId="177" fontId="35" fillId="0" borderId="1" xfId="0" applyNumberFormat="1" applyFont="1" applyFill="1" applyBorder="1" applyAlignment="1">
      <alignment horizontal="left" vertical="center" wrapText="1"/>
    </xf>
    <xf numFmtId="165" fontId="29" fillId="0" borderId="1" xfId="877" applyNumberFormat="1" applyFont="1" applyFill="1" applyBorder="1" applyAlignment="1" applyProtection="1">
      <alignment horizontal="center" shrinkToFit="1"/>
      <protection/>
    </xf>
    <xf numFmtId="164" fontId="29" fillId="0" borderId="1" xfId="1123" applyNumberFormat="1" applyFont="1" applyFill="1" applyBorder="1" applyProtection="1">
      <alignment horizontal="left" vertical="top" wrapText="1"/>
      <protection/>
    </xf>
    <xf numFmtId="164" fontId="28" fillId="0" borderId="1" xfId="0" applyFont="1" applyFill="1" applyBorder="1" applyAlignment="1">
      <alignment horizontal="center" wrapText="1"/>
    </xf>
    <xf numFmtId="164" fontId="36" fillId="0" borderId="1" xfId="20" applyNumberFormat="1" applyFont="1" applyFill="1" applyBorder="1" applyAlignment="1" applyProtection="1">
      <alignment vertical="top" wrapText="1"/>
      <protection/>
    </xf>
    <xf numFmtId="164" fontId="28" fillId="0" borderId="1" xfId="20" applyNumberFormat="1" applyFont="1" applyFill="1" applyBorder="1" applyAlignment="1" applyProtection="1">
      <alignment vertical="top" wrapText="1"/>
      <protection/>
    </xf>
    <xf numFmtId="164" fontId="28" fillId="0" borderId="1" xfId="0" applyFont="1" applyFill="1" applyBorder="1" applyAlignment="1">
      <alignment horizontal="left" vertical="center" wrapText="1"/>
    </xf>
    <xf numFmtId="177" fontId="38" fillId="0" borderId="1" xfId="0" applyNumberFormat="1" applyFont="1" applyFill="1" applyBorder="1" applyAlignment="1">
      <alignment horizontal="left" vertical="center" wrapText="1"/>
    </xf>
    <xf numFmtId="174" fontId="38" fillId="0" borderId="1" xfId="15" applyNumberFormat="1" applyFont="1" applyFill="1" applyBorder="1" applyAlignment="1" applyProtection="1">
      <alignment horizontal="center"/>
      <protection/>
    </xf>
    <xf numFmtId="164" fontId="32" fillId="0" borderId="1" xfId="0" applyFont="1" applyFill="1" applyBorder="1" applyAlignment="1">
      <alignment horizontal="left" vertical="center" wrapText="1"/>
    </xf>
    <xf numFmtId="166" fontId="28" fillId="0" borderId="1" xfId="0" applyNumberFormat="1" applyFont="1" applyFill="1" applyBorder="1" applyAlignment="1">
      <alignment horizontal="left"/>
    </xf>
    <xf numFmtId="164" fontId="28" fillId="0" borderId="1" xfId="0" applyNumberFormat="1" applyFont="1" applyFill="1" applyBorder="1" applyAlignment="1">
      <alignment horizontal="left" vertical="center" wrapText="1"/>
    </xf>
    <xf numFmtId="164" fontId="28" fillId="0" borderId="1" xfId="0" applyNumberFormat="1" applyFont="1" applyFill="1" applyBorder="1" applyAlignment="1">
      <alignment horizontal="left" vertical="center" wrapText="1"/>
    </xf>
    <xf numFmtId="164" fontId="28" fillId="0" borderId="1" xfId="0" applyFont="1" applyFill="1" applyBorder="1" applyAlignment="1">
      <alignment wrapText="1"/>
    </xf>
    <xf numFmtId="164" fontId="28" fillId="0" borderId="1" xfId="0" applyFont="1" applyFill="1" applyBorder="1" applyAlignment="1">
      <alignment horizontal="left" vertical="center" wrapText="1"/>
    </xf>
    <xf numFmtId="164" fontId="28" fillId="0" borderId="1" xfId="0" applyFont="1" applyFill="1" applyBorder="1" applyAlignment="1">
      <alignment horizontal="left" vertical="center" wrapText="1"/>
    </xf>
    <xf numFmtId="167" fontId="28" fillId="0" borderId="1" xfId="15" applyNumberFormat="1" applyFont="1" applyFill="1" applyBorder="1" applyAlignment="1" applyProtection="1">
      <alignment horizontal="center"/>
      <protection/>
    </xf>
    <xf numFmtId="166" fontId="28" fillId="0" borderId="1" xfId="0" applyNumberFormat="1" applyFont="1" applyFill="1" applyBorder="1" applyAlignment="1">
      <alignment/>
    </xf>
  </cellXfs>
  <cellStyles count="1543">
    <cellStyle name="Normal" xfId="0"/>
    <cellStyle name="Comma" xfId="15"/>
    <cellStyle name="Comma [0]" xfId="16"/>
    <cellStyle name="Currency" xfId="17"/>
    <cellStyle name="Currency [0]" xfId="18"/>
    <cellStyle name="Percent" xfId="19"/>
    <cellStyle name="Hyperlink" xfId="20"/>
    <cellStyle name="20% - Акцент1 10" xfId="21"/>
    <cellStyle name="20% - Акцент1 10 2" xfId="22"/>
    <cellStyle name="20% - Акцент1 11" xfId="23"/>
    <cellStyle name="20% - Акцент1 11 2" xfId="24"/>
    <cellStyle name="20% - Акцент1 12" xfId="25"/>
    <cellStyle name="20% - Акцент1 13" xfId="26"/>
    <cellStyle name="20% - Акцент1 14" xfId="27"/>
    <cellStyle name="20% - Акцент1 15" xfId="28"/>
    <cellStyle name="20% - Акцент1 16" xfId="29"/>
    <cellStyle name="20% - Акцент1 17" xfId="30"/>
    <cellStyle name="20% - Акцент1 2" xfId="31"/>
    <cellStyle name="20% - Акцент1 2 2" xfId="32"/>
    <cellStyle name="20% - Акцент1 2 2 2" xfId="33"/>
    <cellStyle name="20% - Акцент1 2 2 3" xfId="34"/>
    <cellStyle name="20% - Акцент1 2 3" xfId="35"/>
    <cellStyle name="20% - Акцент1 2 3 2" xfId="36"/>
    <cellStyle name="20% - Акцент1 2 3 3" xfId="37"/>
    <cellStyle name="20% - Акцент1 2_п.1 доходы 2021" xfId="38"/>
    <cellStyle name="20% - Акцент1 3" xfId="39"/>
    <cellStyle name="20% - Акцент1 3 2" xfId="40"/>
    <cellStyle name="20% - Акцент1 3 3" xfId="41"/>
    <cellStyle name="20% - Акцент1 3 4" xfId="42"/>
    <cellStyle name="20% - Акцент1 3 5" xfId="43"/>
    <cellStyle name="20% - Акцент1 3 6" xfId="44"/>
    <cellStyle name="20% - Акцент1 4" xfId="45"/>
    <cellStyle name="20% - Акцент1 4 2" xfId="46"/>
    <cellStyle name="20% - Акцент1 4 3" xfId="47"/>
    <cellStyle name="20% - Акцент1 4 4" xfId="48"/>
    <cellStyle name="20% - Акцент1 4 5" xfId="49"/>
    <cellStyle name="20% - Акцент1 4 6" xfId="50"/>
    <cellStyle name="20% - Акцент1 5" xfId="51"/>
    <cellStyle name="20% - Акцент1 5 2" xfId="52"/>
    <cellStyle name="20% - Акцент1 5 3" xfId="53"/>
    <cellStyle name="20% - Акцент1 5 4" xfId="54"/>
    <cellStyle name="20% - Акцент1 5 5" xfId="55"/>
    <cellStyle name="20% - Акцент1 5 6" xfId="56"/>
    <cellStyle name="20% - Акцент1 6" xfId="57"/>
    <cellStyle name="20% - Акцент1 6 2" xfId="58"/>
    <cellStyle name="20% - Акцент1 6 3" xfId="59"/>
    <cellStyle name="20% - Акцент1 6 4" xfId="60"/>
    <cellStyle name="20% - Акцент1 6 5" xfId="61"/>
    <cellStyle name="20% - Акцент1 6 6" xfId="62"/>
    <cellStyle name="20% - Акцент1 7" xfId="63"/>
    <cellStyle name="20% - Акцент1 7 2" xfId="64"/>
    <cellStyle name="20% - Акцент1 8" xfId="65"/>
    <cellStyle name="20% - Акцент1 8 2" xfId="66"/>
    <cellStyle name="20% - Акцент1 9" xfId="67"/>
    <cellStyle name="20% - Акцент1 9 2" xfId="68"/>
    <cellStyle name="20% - Акцент2 10" xfId="69"/>
    <cellStyle name="20% - Акцент2 10 2" xfId="70"/>
    <cellStyle name="20% - Акцент2 11" xfId="71"/>
    <cellStyle name="20% - Акцент2 11 2" xfId="72"/>
    <cellStyle name="20% - Акцент2 12" xfId="73"/>
    <cellStyle name="20% - Акцент2 13" xfId="74"/>
    <cellStyle name="20% - Акцент2 14" xfId="75"/>
    <cellStyle name="20% - Акцент2 15" xfId="76"/>
    <cellStyle name="20% - Акцент2 16" xfId="77"/>
    <cellStyle name="20% - Акцент2 17" xfId="78"/>
    <cellStyle name="20% - Акцент2 2" xfId="79"/>
    <cellStyle name="20% - Акцент2 2 2" xfId="80"/>
    <cellStyle name="20% - Акцент2 2 2 2" xfId="81"/>
    <cellStyle name="20% - Акцент2 2 2 3" xfId="82"/>
    <cellStyle name="20% - Акцент2 2 3" xfId="83"/>
    <cellStyle name="20% - Акцент2 2 3 2" xfId="84"/>
    <cellStyle name="20% - Акцент2 2 3 3" xfId="85"/>
    <cellStyle name="20% - Акцент2 2_п.1 доходы 2021" xfId="86"/>
    <cellStyle name="20% - Акцент2 3" xfId="87"/>
    <cellStyle name="20% - Акцент2 3 2" xfId="88"/>
    <cellStyle name="20% - Акцент2 3 3" xfId="89"/>
    <cellStyle name="20% - Акцент2 3 4" xfId="90"/>
    <cellStyle name="20% - Акцент2 3 5" xfId="91"/>
    <cellStyle name="20% - Акцент2 3 6" xfId="92"/>
    <cellStyle name="20% - Акцент2 4" xfId="93"/>
    <cellStyle name="20% - Акцент2 4 2" xfId="94"/>
    <cellStyle name="20% - Акцент2 4 3" xfId="95"/>
    <cellStyle name="20% - Акцент2 4 4" xfId="96"/>
    <cellStyle name="20% - Акцент2 4 5" xfId="97"/>
    <cellStyle name="20% - Акцент2 4 6" xfId="98"/>
    <cellStyle name="20% - Акцент2 5" xfId="99"/>
    <cellStyle name="20% - Акцент2 5 2" xfId="100"/>
    <cellStyle name="20% - Акцент2 5 3" xfId="101"/>
    <cellStyle name="20% - Акцент2 5 4" xfId="102"/>
    <cellStyle name="20% - Акцент2 5 5" xfId="103"/>
    <cellStyle name="20% - Акцент2 5 6" xfId="104"/>
    <cellStyle name="20% - Акцент2 6" xfId="105"/>
    <cellStyle name="20% - Акцент2 6 2" xfId="106"/>
    <cellStyle name="20% - Акцент2 6 3" xfId="107"/>
    <cellStyle name="20% - Акцент2 6 4" xfId="108"/>
    <cellStyle name="20% - Акцент2 6 5" xfId="109"/>
    <cellStyle name="20% - Акцент2 6 6" xfId="110"/>
    <cellStyle name="20% - Акцент2 7" xfId="111"/>
    <cellStyle name="20% - Акцент2 7 2" xfId="112"/>
    <cellStyle name="20% - Акцент2 8" xfId="113"/>
    <cellStyle name="20% - Акцент2 8 2" xfId="114"/>
    <cellStyle name="20% - Акцент2 9" xfId="115"/>
    <cellStyle name="20% - Акцент2 9 2" xfId="116"/>
    <cellStyle name="20% - Акцент3 10" xfId="117"/>
    <cellStyle name="20% - Акцент3 10 2" xfId="118"/>
    <cellStyle name="20% - Акцент3 11" xfId="119"/>
    <cellStyle name="20% - Акцент3 11 2" xfId="120"/>
    <cellStyle name="20% - Акцент3 12" xfId="121"/>
    <cellStyle name="20% - Акцент3 13" xfId="122"/>
    <cellStyle name="20% - Акцент3 14" xfId="123"/>
    <cellStyle name="20% - Акцент3 15" xfId="124"/>
    <cellStyle name="20% - Акцент3 16" xfId="125"/>
    <cellStyle name="20% - Акцент3 17" xfId="126"/>
    <cellStyle name="20% - Акцент3 2" xfId="127"/>
    <cellStyle name="20% - Акцент3 2 2" xfId="128"/>
    <cellStyle name="20% - Акцент3 2 2 2" xfId="129"/>
    <cellStyle name="20% - Акцент3 2 2 3" xfId="130"/>
    <cellStyle name="20% - Акцент3 2 3" xfId="131"/>
    <cellStyle name="20% - Акцент3 2 3 2" xfId="132"/>
    <cellStyle name="20% - Акцент3 2 3 3" xfId="133"/>
    <cellStyle name="20% - Акцент3 2_п.1 доходы 2021" xfId="134"/>
    <cellStyle name="20% - Акцент3 3" xfId="135"/>
    <cellStyle name="20% - Акцент3 3 2" xfId="136"/>
    <cellStyle name="20% - Акцент3 3 3" xfId="137"/>
    <cellStyle name="20% - Акцент3 3 4" xfId="138"/>
    <cellStyle name="20% - Акцент3 3 5" xfId="139"/>
    <cellStyle name="20% - Акцент3 3 6" xfId="140"/>
    <cellStyle name="20% - Акцент3 4" xfId="141"/>
    <cellStyle name="20% - Акцент3 4 2" xfId="142"/>
    <cellStyle name="20% - Акцент3 4 3" xfId="143"/>
    <cellStyle name="20% - Акцент3 4 4" xfId="144"/>
    <cellStyle name="20% - Акцент3 4 5" xfId="145"/>
    <cellStyle name="20% - Акцент3 4 6" xfId="146"/>
    <cellStyle name="20% - Акцент3 5" xfId="147"/>
    <cellStyle name="20% - Акцент3 5 2" xfId="148"/>
    <cellStyle name="20% - Акцент3 5 3" xfId="149"/>
    <cellStyle name="20% - Акцент3 5 4" xfId="150"/>
    <cellStyle name="20% - Акцент3 5 5" xfId="151"/>
    <cellStyle name="20% - Акцент3 5 6" xfId="152"/>
    <cellStyle name="20% - Акцент3 6" xfId="153"/>
    <cellStyle name="20% - Акцент3 6 2" xfId="154"/>
    <cellStyle name="20% - Акцент3 6 3" xfId="155"/>
    <cellStyle name="20% - Акцент3 6 4" xfId="156"/>
    <cellStyle name="20% - Акцент3 6 5" xfId="157"/>
    <cellStyle name="20% - Акцент3 6 6" xfId="158"/>
    <cellStyle name="20% - Акцент3 7" xfId="159"/>
    <cellStyle name="20% - Акцент3 7 2" xfId="160"/>
    <cellStyle name="20% - Акцент3 8" xfId="161"/>
    <cellStyle name="20% - Акцент3 8 2" xfId="162"/>
    <cellStyle name="20% - Акцент3 9" xfId="163"/>
    <cellStyle name="20% - Акцент3 9 2" xfId="164"/>
    <cellStyle name="20% - Акцент4 10" xfId="165"/>
    <cellStyle name="20% - Акцент4 10 2" xfId="166"/>
    <cellStyle name="20% - Акцент4 11" xfId="167"/>
    <cellStyle name="20% - Акцент4 11 2" xfId="168"/>
    <cellStyle name="20% - Акцент4 12" xfId="169"/>
    <cellStyle name="20% - Акцент4 13" xfId="170"/>
    <cellStyle name="20% - Акцент4 14" xfId="171"/>
    <cellStyle name="20% - Акцент4 15" xfId="172"/>
    <cellStyle name="20% - Акцент4 16" xfId="173"/>
    <cellStyle name="20% - Акцент4 17" xfId="174"/>
    <cellStyle name="20% - Акцент4 2" xfId="175"/>
    <cellStyle name="20% - Акцент4 2 2" xfId="176"/>
    <cellStyle name="20% - Акцент4 2 2 2" xfId="177"/>
    <cellStyle name="20% - Акцент4 2 2 3" xfId="178"/>
    <cellStyle name="20% - Акцент4 2 3" xfId="179"/>
    <cellStyle name="20% - Акцент4 2 3 2" xfId="180"/>
    <cellStyle name="20% - Акцент4 2 3 3" xfId="181"/>
    <cellStyle name="20% - Акцент4 2_п.1 доходы 2021" xfId="182"/>
    <cellStyle name="20% - Акцент4 3" xfId="183"/>
    <cellStyle name="20% - Акцент4 3 2" xfId="184"/>
    <cellStyle name="20% - Акцент4 3 3" xfId="185"/>
    <cellStyle name="20% - Акцент4 3 4" xfId="186"/>
    <cellStyle name="20% - Акцент4 3 5" xfId="187"/>
    <cellStyle name="20% - Акцент4 3 6" xfId="188"/>
    <cellStyle name="20% - Акцент4 4" xfId="189"/>
    <cellStyle name="20% - Акцент4 4 2" xfId="190"/>
    <cellStyle name="20% - Акцент4 4 3" xfId="191"/>
    <cellStyle name="20% - Акцент4 4 4" xfId="192"/>
    <cellStyle name="20% - Акцент4 4 5" xfId="193"/>
    <cellStyle name="20% - Акцент4 4 6" xfId="194"/>
    <cellStyle name="20% - Акцент4 5" xfId="195"/>
    <cellStyle name="20% - Акцент4 5 2" xfId="196"/>
    <cellStyle name="20% - Акцент4 5 3" xfId="197"/>
    <cellStyle name="20% - Акцент4 5 4" xfId="198"/>
    <cellStyle name="20% - Акцент4 5 5" xfId="199"/>
    <cellStyle name="20% - Акцент4 5 6" xfId="200"/>
    <cellStyle name="20% - Акцент4 6" xfId="201"/>
    <cellStyle name="20% - Акцент4 6 2" xfId="202"/>
    <cellStyle name="20% - Акцент4 6 3" xfId="203"/>
    <cellStyle name="20% - Акцент4 6 4" xfId="204"/>
    <cellStyle name="20% - Акцент4 6 5" xfId="205"/>
    <cellStyle name="20% - Акцент4 6 6" xfId="206"/>
    <cellStyle name="20% - Акцент4 7" xfId="207"/>
    <cellStyle name="20% - Акцент4 7 2" xfId="208"/>
    <cellStyle name="20% - Акцент4 8" xfId="209"/>
    <cellStyle name="20% - Акцент4 8 2" xfId="210"/>
    <cellStyle name="20% - Акцент4 9" xfId="211"/>
    <cellStyle name="20% - Акцент4 9 2" xfId="212"/>
    <cellStyle name="20% - Акцент5 10" xfId="213"/>
    <cellStyle name="20% - Акцент5 10 2" xfId="214"/>
    <cellStyle name="20% - Акцент5 11" xfId="215"/>
    <cellStyle name="20% - Акцент5 12" xfId="216"/>
    <cellStyle name="20% - Акцент5 13" xfId="217"/>
    <cellStyle name="20% - Акцент5 14" xfId="218"/>
    <cellStyle name="20% - Акцент5 15" xfId="219"/>
    <cellStyle name="20% - Акцент5 16" xfId="220"/>
    <cellStyle name="20% - Акцент5 2" xfId="221"/>
    <cellStyle name="20% - Акцент5 2 2" xfId="222"/>
    <cellStyle name="20% - Акцент5 2 3" xfId="223"/>
    <cellStyle name="20% - Акцент5 2 4" xfId="224"/>
    <cellStyle name="20% - Акцент5 2 5" xfId="225"/>
    <cellStyle name="20% - Акцент5 2 6" xfId="226"/>
    <cellStyle name="20% - Акцент5 2 7" xfId="227"/>
    <cellStyle name="20% - Акцент5 2 7 2" xfId="228"/>
    <cellStyle name="20% - Акцент5 2 7 3" xfId="229"/>
    <cellStyle name="20% - Акцент5 2 8" xfId="230"/>
    <cellStyle name="20% - Акцент5 2 8 2" xfId="231"/>
    <cellStyle name="20% - Акцент5 2 8 3" xfId="232"/>
    <cellStyle name="20% - Акцент5 3" xfId="233"/>
    <cellStyle name="20% - Акцент5 3 2" xfId="234"/>
    <cellStyle name="20% - Акцент5 3 3" xfId="235"/>
    <cellStyle name="20% - Акцент5 3 4" xfId="236"/>
    <cellStyle name="20% - Акцент5 3 5" xfId="237"/>
    <cellStyle name="20% - Акцент5 3 6" xfId="238"/>
    <cellStyle name="20% - Акцент5 4" xfId="239"/>
    <cellStyle name="20% - Акцент5 4 2" xfId="240"/>
    <cellStyle name="20% - Акцент5 4 3" xfId="241"/>
    <cellStyle name="20% - Акцент5 4 4" xfId="242"/>
    <cellStyle name="20% - Акцент5 4 5" xfId="243"/>
    <cellStyle name="20% - Акцент5 4 6" xfId="244"/>
    <cellStyle name="20% - Акцент5 5" xfId="245"/>
    <cellStyle name="20% - Акцент5 5 2" xfId="246"/>
    <cellStyle name="20% - Акцент5 5 3" xfId="247"/>
    <cellStyle name="20% - Акцент5 5 4" xfId="248"/>
    <cellStyle name="20% - Акцент5 5 5" xfId="249"/>
    <cellStyle name="20% - Акцент5 5 6" xfId="250"/>
    <cellStyle name="20% - Акцент5 6" xfId="251"/>
    <cellStyle name="20% - Акцент5 6 2" xfId="252"/>
    <cellStyle name="20% - Акцент5 7" xfId="253"/>
    <cellStyle name="20% - Акцент5 7 2" xfId="254"/>
    <cellStyle name="20% - Акцент5 8" xfId="255"/>
    <cellStyle name="20% - Акцент5 8 2" xfId="256"/>
    <cellStyle name="20% - Акцент5 9" xfId="257"/>
    <cellStyle name="20% - Акцент5 9 2"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10" xfId="305"/>
    <cellStyle name="40% - Акцент1 10 2" xfId="306"/>
    <cellStyle name="40% - Акцент1 11" xfId="307"/>
    <cellStyle name="40% - Акцент1 12" xfId="308"/>
    <cellStyle name="40% - Акцент1 13" xfId="309"/>
    <cellStyle name="40% - Акцент1 14" xfId="310"/>
    <cellStyle name="40% - Акцент1 15" xfId="311"/>
    <cellStyle name="40% - Акцент1 16" xfId="312"/>
    <cellStyle name="40% - Акцент1 2" xfId="313"/>
    <cellStyle name="40% - Акцент1 2 2" xfId="314"/>
    <cellStyle name="40% - Акцент1 2 3" xfId="315"/>
    <cellStyle name="40% - Акцент1 2 4" xfId="316"/>
    <cellStyle name="40% - Акцент1 2 5" xfId="317"/>
    <cellStyle name="40% - Акцент1 2 6" xfId="318"/>
    <cellStyle name="40% - Акцент1 2 7" xfId="319"/>
    <cellStyle name="40% - Акцент1 2 7 2" xfId="320"/>
    <cellStyle name="40% - Акцент1 2 7 3" xfId="321"/>
    <cellStyle name="40% - Акцент1 2 8" xfId="322"/>
    <cellStyle name="40% - Акцент1 2 8 2" xfId="323"/>
    <cellStyle name="40% - Акцент1 2 8 3" xfId="324"/>
    <cellStyle name="40% - Акцент1 3" xfId="325"/>
    <cellStyle name="40% - Акцент1 3 2" xfId="326"/>
    <cellStyle name="40% - Акцент1 3 3" xfId="327"/>
    <cellStyle name="40% - Акцент1 3 4" xfId="328"/>
    <cellStyle name="40% - Акцент1 3 5" xfId="329"/>
    <cellStyle name="40% - Акцент1 3 6" xfId="330"/>
    <cellStyle name="40% - Акцент1 4" xfId="331"/>
    <cellStyle name="40% - Акцент1 4 2" xfId="332"/>
    <cellStyle name="40% - Акцент1 4 3" xfId="333"/>
    <cellStyle name="40% - Акцент1 4 4" xfId="334"/>
    <cellStyle name="40% - Акцент1 4 5" xfId="335"/>
    <cellStyle name="40% - Акцент1 4 6" xfId="336"/>
    <cellStyle name="40% - Акцент1 5" xfId="337"/>
    <cellStyle name="40% - Акцент1 5 2" xfId="338"/>
    <cellStyle name="40% - Акцент1 5 3" xfId="339"/>
    <cellStyle name="40% - Акцент1 5 4" xfId="340"/>
    <cellStyle name="40% - Акцент1 5 5" xfId="341"/>
    <cellStyle name="40% - Акцент1 5 6" xfId="342"/>
    <cellStyle name="40% - Акцент1 6" xfId="343"/>
    <cellStyle name="40% - Акцент1 6 2" xfId="344"/>
    <cellStyle name="40% - Акцент1 7" xfId="345"/>
    <cellStyle name="40% - Акцент1 7 2" xfId="346"/>
    <cellStyle name="40% - Акцент1 8" xfId="347"/>
    <cellStyle name="40% - Акцент1 8 2" xfId="348"/>
    <cellStyle name="40% - Акцент1 9" xfId="349"/>
    <cellStyle name="40% - Акцент1 9 2" xfId="350"/>
    <cellStyle name="40% - Акцент2 10" xfId="351"/>
    <cellStyle name="40% - Акцент2 10 2" xfId="352"/>
    <cellStyle name="40% - Акцент2 11" xfId="353"/>
    <cellStyle name="40% - Акцент2 12" xfId="354"/>
    <cellStyle name="40% - Акцент2 13" xfId="355"/>
    <cellStyle name="40% - Акцент2 14" xfId="356"/>
    <cellStyle name="40% - Акцент2 15" xfId="357"/>
    <cellStyle name="40% - Акцент2 16" xfId="358"/>
    <cellStyle name="40% - Акцент2 2" xfId="359"/>
    <cellStyle name="40% - Акцент2 2 2" xfId="360"/>
    <cellStyle name="40% - Акцент2 2 3" xfId="361"/>
    <cellStyle name="40% - Акцент2 2 4" xfId="362"/>
    <cellStyle name="40% - Акцент2 2 5" xfId="363"/>
    <cellStyle name="40% - Акцент2 2 6" xfId="364"/>
    <cellStyle name="40% - Акцент2 2 7" xfId="365"/>
    <cellStyle name="40% - Акцент2 2 7 2" xfId="366"/>
    <cellStyle name="40% - Акцент2 2 7 3" xfId="367"/>
    <cellStyle name="40% - Акцент2 2 8" xfId="368"/>
    <cellStyle name="40% - Акцент2 2 8 2" xfId="369"/>
    <cellStyle name="40% - Акцент2 2 8 3" xfId="370"/>
    <cellStyle name="40% - Акцент2 3" xfId="371"/>
    <cellStyle name="40% - Акцент2 3 2" xfId="372"/>
    <cellStyle name="40% - Акцент2 3 3" xfId="373"/>
    <cellStyle name="40% - Акцент2 3 4" xfId="374"/>
    <cellStyle name="40% - Акцент2 3 5" xfId="375"/>
    <cellStyle name="40% - Акцент2 3 6" xfId="376"/>
    <cellStyle name="40% - Акцент2 4" xfId="377"/>
    <cellStyle name="40% - Акцент2 4 2" xfId="378"/>
    <cellStyle name="40% - Акцент2 4 3" xfId="379"/>
    <cellStyle name="40% - Акцент2 4 4" xfId="380"/>
    <cellStyle name="40% - Акцент2 4 5" xfId="381"/>
    <cellStyle name="40% - Акцент2 4 6" xfId="382"/>
    <cellStyle name="40% - Акцент2 5" xfId="383"/>
    <cellStyle name="40% - Акцент2 5 2" xfId="384"/>
    <cellStyle name="40% - Акцент2 5 3" xfId="385"/>
    <cellStyle name="40% - Акцент2 5 4" xfId="386"/>
    <cellStyle name="40% - Акцент2 5 5" xfId="387"/>
    <cellStyle name="40% - Акцент2 5 6" xfId="388"/>
    <cellStyle name="40% - Акцент2 6" xfId="389"/>
    <cellStyle name="40% - Акцент2 6 2" xfId="390"/>
    <cellStyle name="40% - Акцент2 7" xfId="391"/>
    <cellStyle name="40% - Акцент2 7 2" xfId="392"/>
    <cellStyle name="40% - Акцент2 8" xfId="393"/>
    <cellStyle name="40% - Акцент2 8 2" xfId="394"/>
    <cellStyle name="40% - Акцент2 9" xfId="395"/>
    <cellStyle name="40% - Акцент2 9 2" xfId="396"/>
    <cellStyle name="40% - Акцент3 10" xfId="397"/>
    <cellStyle name="40% - Акцент3 10 2" xfId="398"/>
    <cellStyle name="40% - Акцент3 11" xfId="399"/>
    <cellStyle name="40% - Акцент3 11 2" xfId="400"/>
    <cellStyle name="40% - Акцент3 12" xfId="401"/>
    <cellStyle name="40% - Акцент3 13" xfId="402"/>
    <cellStyle name="40% - Акцент3 14" xfId="403"/>
    <cellStyle name="40% - Акцент3 15" xfId="404"/>
    <cellStyle name="40% - Акцент3 16" xfId="405"/>
    <cellStyle name="40% - Акцент3 17" xfId="406"/>
    <cellStyle name="40% - Акцент3 2" xfId="407"/>
    <cellStyle name="40% - Акцент3 2 2" xfId="408"/>
    <cellStyle name="40% - Акцент3 2 2 2" xfId="409"/>
    <cellStyle name="40% - Акцент3 2 2 3" xfId="410"/>
    <cellStyle name="40% - Акцент3 2 3" xfId="411"/>
    <cellStyle name="40% - Акцент3 2 3 2" xfId="412"/>
    <cellStyle name="40% - Акцент3 2 3 3" xfId="413"/>
    <cellStyle name="40% - Акцент3 2_п.1 доходы 2021" xfId="414"/>
    <cellStyle name="40% - Акцент3 3" xfId="415"/>
    <cellStyle name="40% - Акцент3 3 2" xfId="416"/>
    <cellStyle name="40% - Акцент3 3 3" xfId="417"/>
    <cellStyle name="40% - Акцент3 3 4" xfId="418"/>
    <cellStyle name="40% - Акцент3 3 5" xfId="419"/>
    <cellStyle name="40% - Акцент3 3 6" xfId="420"/>
    <cellStyle name="40% - Акцент3 4" xfId="421"/>
    <cellStyle name="40% - Акцент3 4 2" xfId="422"/>
    <cellStyle name="40% - Акцент3 4 3" xfId="423"/>
    <cellStyle name="40% - Акцент3 4 4" xfId="424"/>
    <cellStyle name="40% - Акцент3 4 5" xfId="425"/>
    <cellStyle name="40% - Акцент3 4 6" xfId="426"/>
    <cellStyle name="40% - Акцент3 5" xfId="427"/>
    <cellStyle name="40% - Акцент3 5 2" xfId="428"/>
    <cellStyle name="40% - Акцент3 5 3" xfId="429"/>
    <cellStyle name="40% - Акцент3 5 4" xfId="430"/>
    <cellStyle name="40% - Акцент3 5 5" xfId="431"/>
    <cellStyle name="40% - Акцент3 5 6" xfId="432"/>
    <cellStyle name="40% - Акцент3 6" xfId="433"/>
    <cellStyle name="40% - Акцент3 6 2" xfId="434"/>
    <cellStyle name="40% - Акцент3 6 3" xfId="435"/>
    <cellStyle name="40% - Акцент3 6 4" xfId="436"/>
    <cellStyle name="40% - Акцент3 6 5" xfId="437"/>
    <cellStyle name="40% - Акцент3 6 6" xfId="438"/>
    <cellStyle name="40% - Акцент3 7" xfId="439"/>
    <cellStyle name="40% - Акцент3 7 2" xfId="440"/>
    <cellStyle name="40% - Акцент3 8" xfId="441"/>
    <cellStyle name="40% - Акцент3 8 2" xfId="442"/>
    <cellStyle name="40% - Акцент3 9" xfId="443"/>
    <cellStyle name="40% - Акцент3 9 2" xfId="444"/>
    <cellStyle name="40% - Акцент4 10" xfId="445"/>
    <cellStyle name="40% - Акцент4 10 2" xfId="446"/>
    <cellStyle name="40% - Акцент4 11" xfId="447"/>
    <cellStyle name="40% - Акцент4 12" xfId="448"/>
    <cellStyle name="40% - Акцент4 13" xfId="449"/>
    <cellStyle name="40% - Акцент4 14" xfId="450"/>
    <cellStyle name="40% - Акцент4 15" xfId="451"/>
    <cellStyle name="40% - Акцент4 16" xfId="452"/>
    <cellStyle name="40% - Акцент4 2" xfId="453"/>
    <cellStyle name="40% - Акцент4 2 2" xfId="454"/>
    <cellStyle name="40% - Акцент4 2 3" xfId="455"/>
    <cellStyle name="40% - Акцент4 2 4" xfId="456"/>
    <cellStyle name="40% - Акцент4 2 5" xfId="457"/>
    <cellStyle name="40% - Акцент4 2 6" xfId="458"/>
    <cellStyle name="40% - Акцент4 2 7" xfId="459"/>
    <cellStyle name="40% - Акцент4 2 7 2" xfId="460"/>
    <cellStyle name="40% - Акцент4 2 7 3" xfId="461"/>
    <cellStyle name="40% - Акцент4 2 8" xfId="462"/>
    <cellStyle name="40% - Акцент4 2 8 2" xfId="463"/>
    <cellStyle name="40% - Акцент4 2 8 3" xfId="464"/>
    <cellStyle name="40% - Акцент4 3" xfId="465"/>
    <cellStyle name="40% - Акцент4 3 2" xfId="466"/>
    <cellStyle name="40% - Акцент4 3 3" xfId="467"/>
    <cellStyle name="40% - Акцент4 3 4" xfId="468"/>
    <cellStyle name="40% - Акцент4 3 5" xfId="469"/>
    <cellStyle name="40% - Акцент4 3 6" xfId="470"/>
    <cellStyle name="40% - Акцент4 4" xfId="471"/>
    <cellStyle name="40% - Акцент4 4 2" xfId="472"/>
    <cellStyle name="40% - Акцент4 4 3" xfId="473"/>
    <cellStyle name="40% - Акцент4 4 4" xfId="474"/>
    <cellStyle name="40% - Акцент4 4 5" xfId="475"/>
    <cellStyle name="40% - Акцент4 4 6" xfId="476"/>
    <cellStyle name="40% - Акцент4 5" xfId="477"/>
    <cellStyle name="40% - Акцент4 5 2" xfId="478"/>
    <cellStyle name="40% - Акцент4 5 3" xfId="479"/>
    <cellStyle name="40% - Акцент4 5 4" xfId="480"/>
    <cellStyle name="40% - Акцент4 5 5" xfId="481"/>
    <cellStyle name="40% - Акцент4 5 6" xfId="482"/>
    <cellStyle name="40% - Акцент4 6" xfId="483"/>
    <cellStyle name="40% - Акцент4 6 2" xfId="484"/>
    <cellStyle name="40% - Акцент4 7" xfId="485"/>
    <cellStyle name="40% - Акцент4 7 2" xfId="486"/>
    <cellStyle name="40% - Акцент4 8" xfId="487"/>
    <cellStyle name="40% - Акцент4 8 2" xfId="488"/>
    <cellStyle name="40% - Акцент4 9" xfId="489"/>
    <cellStyle name="40% - Акцент4 9 2" xfId="490"/>
    <cellStyle name="40% - Акцент5 10" xfId="491"/>
    <cellStyle name="40% - Акцент5 10 2" xfId="492"/>
    <cellStyle name="40% - Акцент5 11" xfId="493"/>
    <cellStyle name="40% - Акцент5 12" xfId="494"/>
    <cellStyle name="40% - Акцент5 13" xfId="495"/>
    <cellStyle name="40% - Акцент5 14" xfId="496"/>
    <cellStyle name="40% - Акцент5 15" xfId="497"/>
    <cellStyle name="40% - Акцент5 16" xfId="498"/>
    <cellStyle name="40% - Акцент5 2" xfId="499"/>
    <cellStyle name="40% - Акцент5 2 2" xfId="500"/>
    <cellStyle name="40% - Акцент5 2 3" xfId="501"/>
    <cellStyle name="40% - Акцент5 2 4" xfId="502"/>
    <cellStyle name="40% - Акцент5 2 5" xfId="503"/>
    <cellStyle name="40% - Акцент5 2 6" xfId="504"/>
    <cellStyle name="40% - Акцент5 2 7" xfId="505"/>
    <cellStyle name="40% - Акцент5 2 7 2" xfId="506"/>
    <cellStyle name="40% - Акцент5 2 7 3" xfId="507"/>
    <cellStyle name="40% - Акцент5 2 8" xfId="508"/>
    <cellStyle name="40% - Акцент5 2 8 2" xfId="509"/>
    <cellStyle name="40% - Акцент5 2 8 3" xfId="510"/>
    <cellStyle name="40% - Акцент5 3" xfId="511"/>
    <cellStyle name="40% - Акцент5 3 2" xfId="512"/>
    <cellStyle name="40% - Акцент5 3 3" xfId="513"/>
    <cellStyle name="40% - Акцент5 3 4" xfId="514"/>
    <cellStyle name="40% - Акцент5 3 5" xfId="515"/>
    <cellStyle name="40% - Акцент5 3 6" xfId="516"/>
    <cellStyle name="40% - Акцент5 4" xfId="517"/>
    <cellStyle name="40% - Акцент5 4 2" xfId="518"/>
    <cellStyle name="40% - Акцент5 4 3" xfId="519"/>
    <cellStyle name="40% - Акцент5 4 4" xfId="520"/>
    <cellStyle name="40% - Акцент5 4 5" xfId="521"/>
    <cellStyle name="40% - Акцент5 4 6" xfId="522"/>
    <cellStyle name="40% - Акцент5 5" xfId="523"/>
    <cellStyle name="40% - Акцент5 5 2" xfId="524"/>
    <cellStyle name="40% - Акцент5 5 3" xfId="525"/>
    <cellStyle name="40% - Акцент5 5 4" xfId="526"/>
    <cellStyle name="40% - Акцент5 5 5" xfId="527"/>
    <cellStyle name="40% - Акцент5 5 6" xfId="528"/>
    <cellStyle name="40% - Акцент5 6" xfId="529"/>
    <cellStyle name="40% - Акцент5 6 2" xfId="530"/>
    <cellStyle name="40% - Акцент5 7" xfId="531"/>
    <cellStyle name="40% - Акцент5 7 2" xfId="532"/>
    <cellStyle name="40% - Акцент5 8" xfId="533"/>
    <cellStyle name="40% - Акцент5 8 2" xfId="534"/>
    <cellStyle name="40% - Акцент5 9" xfId="535"/>
    <cellStyle name="40% - Акцент5 9 2" xfId="536"/>
    <cellStyle name="40% - Акцент6 10" xfId="537"/>
    <cellStyle name="40% - Акцент6 10 2" xfId="538"/>
    <cellStyle name="40% - Акцент6 11" xfId="539"/>
    <cellStyle name="40% - Акцент6 12" xfId="540"/>
    <cellStyle name="40% - Акцент6 13" xfId="541"/>
    <cellStyle name="40% - Акцент6 14" xfId="542"/>
    <cellStyle name="40% - Акцент6 15" xfId="543"/>
    <cellStyle name="40% - Акцент6 16" xfId="544"/>
    <cellStyle name="40% - Акцент6 2" xfId="545"/>
    <cellStyle name="40% - Акцент6 2 2" xfId="546"/>
    <cellStyle name="40% - Акцент6 2 3" xfId="547"/>
    <cellStyle name="40% - Акцент6 2 4" xfId="548"/>
    <cellStyle name="40% - Акцент6 2 5" xfId="549"/>
    <cellStyle name="40% - Акцент6 2 6" xfId="550"/>
    <cellStyle name="40% - Акцент6 2 7" xfId="551"/>
    <cellStyle name="40% - Акцент6 2 7 2" xfId="552"/>
    <cellStyle name="40% - Акцент6 2 7 3" xfId="553"/>
    <cellStyle name="40% - Акцент6 2 8" xfId="554"/>
    <cellStyle name="40% - Акцент6 2 8 2" xfId="555"/>
    <cellStyle name="40% - Акцент6 2 8 3" xfId="556"/>
    <cellStyle name="40% - Акцент6 3" xfId="557"/>
    <cellStyle name="40% - Акцент6 3 2" xfId="558"/>
    <cellStyle name="40% - Акцент6 3 3" xfId="559"/>
    <cellStyle name="40% - Акцент6 3 4" xfId="560"/>
    <cellStyle name="40% - Акцент6 3 5" xfId="561"/>
    <cellStyle name="40% - Акцент6 3 6" xfId="562"/>
    <cellStyle name="40% - Акцент6 4" xfId="563"/>
    <cellStyle name="40% - Акцент6 4 2" xfId="564"/>
    <cellStyle name="40% - Акцент6 4 3" xfId="565"/>
    <cellStyle name="40% - Акцент6 4 4" xfId="566"/>
    <cellStyle name="40% - Акцент6 4 5" xfId="567"/>
    <cellStyle name="40% - Акцент6 4 6" xfId="568"/>
    <cellStyle name="40% - Акцент6 5" xfId="569"/>
    <cellStyle name="40% - Акцент6 5 2" xfId="570"/>
    <cellStyle name="40% - Акцент6 5 3" xfId="571"/>
    <cellStyle name="40% - Акцент6 5 4" xfId="572"/>
    <cellStyle name="40% - Акцент6 5 5" xfId="573"/>
    <cellStyle name="40% - Акцент6 5 6" xfId="574"/>
    <cellStyle name="40% - Акцент6 6" xfId="575"/>
    <cellStyle name="40% - Акцент6 6 2" xfId="576"/>
    <cellStyle name="40% - Акцент6 7" xfId="577"/>
    <cellStyle name="40% - Акцент6 7 2" xfId="578"/>
    <cellStyle name="40% - Акцент6 8" xfId="579"/>
    <cellStyle name="40% - Акцент6 8 2" xfId="580"/>
    <cellStyle name="40% - Акцент6 9" xfId="581"/>
    <cellStyle name="40% - Акцент6 9 2" xfId="582"/>
    <cellStyle name="60% - Акцент1 10" xfId="583"/>
    <cellStyle name="60% - Акцент1 10 2" xfId="584"/>
    <cellStyle name="60% - Акцент1 11" xfId="585"/>
    <cellStyle name="60% - Акцент1 12" xfId="586"/>
    <cellStyle name="60% - Акцент1 13" xfId="587"/>
    <cellStyle name="60% - Акцент1 14" xfId="588"/>
    <cellStyle name="60% - Акцент1 15" xfId="589"/>
    <cellStyle name="60% - Акцент1 16" xfId="590"/>
    <cellStyle name="60% - Акцент1 2" xfId="591"/>
    <cellStyle name="60% - Акцент1 2 2" xfId="592"/>
    <cellStyle name="60% - Акцент1 2 3" xfId="593"/>
    <cellStyle name="60% - Акцент1 2 4" xfId="594"/>
    <cellStyle name="60% - Акцент1 2 5" xfId="595"/>
    <cellStyle name="60% - Акцент1 2 6" xfId="596"/>
    <cellStyle name="60% - Акцент1 2 7" xfId="597"/>
    <cellStyle name="60% - Акцент1 2 8" xfId="598"/>
    <cellStyle name="60% - Акцент1 3" xfId="599"/>
    <cellStyle name="60% - Акцент1 3 2" xfId="600"/>
    <cellStyle name="60% - Акцент1 3 3" xfId="601"/>
    <cellStyle name="60% - Акцент1 3 4" xfId="602"/>
    <cellStyle name="60% - Акцент1 3 5" xfId="603"/>
    <cellStyle name="60% - Акцент1 3 6" xfId="604"/>
    <cellStyle name="60% - Акцент1 4" xfId="605"/>
    <cellStyle name="60% - Акцент1 4 2" xfId="606"/>
    <cellStyle name="60% - Акцент1 4 3" xfId="607"/>
    <cellStyle name="60% - Акцент1 4 4" xfId="608"/>
    <cellStyle name="60% - Акцент1 4 5" xfId="609"/>
    <cellStyle name="60% - Акцент1 4 6" xfId="610"/>
    <cellStyle name="60% - Акцент1 5" xfId="611"/>
    <cellStyle name="60% - Акцент1 5 2" xfId="612"/>
    <cellStyle name="60% - Акцент1 5 3" xfId="613"/>
    <cellStyle name="60% - Акцент1 5 4" xfId="614"/>
    <cellStyle name="60% - Акцент1 5 5" xfId="615"/>
    <cellStyle name="60% - Акцент1 5 6" xfId="616"/>
    <cellStyle name="60% - Акцент1 6" xfId="617"/>
    <cellStyle name="60% - Акцент1 6 2" xfId="618"/>
    <cellStyle name="60% - Акцент1 7" xfId="619"/>
    <cellStyle name="60% - Акцент1 7 2" xfId="620"/>
    <cellStyle name="60% - Акцент1 8" xfId="621"/>
    <cellStyle name="60% - Акцент1 8 2" xfId="622"/>
    <cellStyle name="60% - Акцент1 9" xfId="623"/>
    <cellStyle name="60% - Акцент1 9 2" xfId="624"/>
    <cellStyle name="60% - Акцент2 10" xfId="625"/>
    <cellStyle name="60% - Акцент2 10 2" xfId="626"/>
    <cellStyle name="60% - Акцент2 11" xfId="627"/>
    <cellStyle name="60% - Акцент2 12" xfId="628"/>
    <cellStyle name="60% - Акцент2 13" xfId="629"/>
    <cellStyle name="60% - Акцент2 14" xfId="630"/>
    <cellStyle name="60% - Акцент2 15" xfId="631"/>
    <cellStyle name="60% - Акцент2 16" xfId="632"/>
    <cellStyle name="60% - Акцент2 2" xfId="633"/>
    <cellStyle name="60% - Акцент2 2 2" xfId="634"/>
    <cellStyle name="60% - Акцент2 2 3" xfId="635"/>
    <cellStyle name="60% - Акцент2 2 4" xfId="636"/>
    <cellStyle name="60% - Акцент2 2 5" xfId="637"/>
    <cellStyle name="60% - Акцент2 2 6" xfId="638"/>
    <cellStyle name="60% - Акцент2 2 7" xfId="639"/>
    <cellStyle name="60% - Акцент2 2 8" xfId="640"/>
    <cellStyle name="60% - Акцент2 3" xfId="641"/>
    <cellStyle name="60% - Акцент2 3 2" xfId="642"/>
    <cellStyle name="60% - Акцент2 3 3" xfId="643"/>
    <cellStyle name="60% - Акцент2 3 4" xfId="644"/>
    <cellStyle name="60% - Акцент2 3 5" xfId="645"/>
    <cellStyle name="60% - Акцент2 3 6" xfId="646"/>
    <cellStyle name="60% - Акцент2 4" xfId="647"/>
    <cellStyle name="60% - Акцент2 4 2" xfId="648"/>
    <cellStyle name="60% - Акцент2 4 3" xfId="649"/>
    <cellStyle name="60% - Акцент2 4 4" xfId="650"/>
    <cellStyle name="60% - Акцент2 4 5" xfId="651"/>
    <cellStyle name="60% - Акцент2 4 6" xfId="652"/>
    <cellStyle name="60% - Акцент2 5" xfId="653"/>
    <cellStyle name="60% - Акцент2 5 2" xfId="654"/>
    <cellStyle name="60% - Акцент2 5 3" xfId="655"/>
    <cellStyle name="60% - Акцент2 5 4" xfId="656"/>
    <cellStyle name="60% - Акцент2 5 5" xfId="657"/>
    <cellStyle name="60% - Акцент2 5 6" xfId="658"/>
    <cellStyle name="60% - Акцент2 6" xfId="659"/>
    <cellStyle name="60% - Акцент2 6 2" xfId="660"/>
    <cellStyle name="60% - Акцент2 7" xfId="661"/>
    <cellStyle name="60% - Акцент2 7 2" xfId="662"/>
    <cellStyle name="60% - Акцент2 8" xfId="663"/>
    <cellStyle name="60% - Акцент2 8 2" xfId="664"/>
    <cellStyle name="60% - Акцент2 9" xfId="665"/>
    <cellStyle name="60% - Акцент2 9 2" xfId="666"/>
    <cellStyle name="60% - Акцент3 10" xfId="667"/>
    <cellStyle name="60% - Акцент3 10 2" xfId="668"/>
    <cellStyle name="60% - Акцент3 11" xfId="669"/>
    <cellStyle name="60% - Акцент3 11 2" xfId="670"/>
    <cellStyle name="60% - Акцент3 12" xfId="671"/>
    <cellStyle name="60% - Акцент3 13" xfId="672"/>
    <cellStyle name="60% - Акцент3 14" xfId="673"/>
    <cellStyle name="60% - Акцент3 15" xfId="674"/>
    <cellStyle name="60% - Акцент3 16" xfId="675"/>
    <cellStyle name="60% - Акцент3 17" xfId="676"/>
    <cellStyle name="60% - Акцент3 2" xfId="677"/>
    <cellStyle name="60% - Акцент3 2 2" xfId="678"/>
    <cellStyle name="60% - Акцент3 2 3" xfId="679"/>
    <cellStyle name="60% - Акцент3 3" xfId="680"/>
    <cellStyle name="60% - Акцент3 3 2" xfId="681"/>
    <cellStyle name="60% - Акцент3 3 3" xfId="682"/>
    <cellStyle name="60% - Акцент3 3 4" xfId="683"/>
    <cellStyle name="60% - Акцент3 3 5" xfId="684"/>
    <cellStyle name="60% - Акцент3 3 6" xfId="685"/>
    <cellStyle name="60% - Акцент3 4" xfId="686"/>
    <cellStyle name="60% - Акцент3 4 2" xfId="687"/>
    <cellStyle name="60% - Акцент3 4 3" xfId="688"/>
    <cellStyle name="60% - Акцент3 4 4" xfId="689"/>
    <cellStyle name="60% - Акцент3 4 5" xfId="690"/>
    <cellStyle name="60% - Акцент3 4 6" xfId="691"/>
    <cellStyle name="60% - Акцент3 5" xfId="692"/>
    <cellStyle name="60% - Акцент3 5 2" xfId="693"/>
    <cellStyle name="60% - Акцент3 5 3" xfId="694"/>
    <cellStyle name="60% - Акцент3 5 4" xfId="695"/>
    <cellStyle name="60% - Акцент3 5 5" xfId="696"/>
    <cellStyle name="60% - Акцент3 5 6" xfId="697"/>
    <cellStyle name="60% - Акцент3 6" xfId="698"/>
    <cellStyle name="60% - Акцент3 6 2" xfId="699"/>
    <cellStyle name="60% - Акцент3 6 3" xfId="700"/>
    <cellStyle name="60% - Акцент3 6 4" xfId="701"/>
    <cellStyle name="60% - Акцент3 6 5" xfId="702"/>
    <cellStyle name="60% - Акцент3 6 6" xfId="703"/>
    <cellStyle name="60% - Акцент3 7" xfId="704"/>
    <cellStyle name="60% - Акцент3 7 2" xfId="705"/>
    <cellStyle name="60% - Акцент3 8" xfId="706"/>
    <cellStyle name="60% - Акцент3 8 2" xfId="707"/>
    <cellStyle name="60% - Акцент3 9" xfId="708"/>
    <cellStyle name="60% - Акцент3 9 2" xfId="709"/>
    <cellStyle name="60% - Акцент4 10" xfId="710"/>
    <cellStyle name="60% - Акцент4 10 2" xfId="711"/>
    <cellStyle name="60% - Акцент4 11" xfId="712"/>
    <cellStyle name="60% - Акцент4 11 2" xfId="713"/>
    <cellStyle name="60% - Акцент4 12" xfId="714"/>
    <cellStyle name="60% - Акцент4 13" xfId="715"/>
    <cellStyle name="60% - Акцент4 14" xfId="716"/>
    <cellStyle name="60% - Акцент4 15" xfId="717"/>
    <cellStyle name="60% - Акцент4 16" xfId="718"/>
    <cellStyle name="60% - Акцент4 17" xfId="719"/>
    <cellStyle name="60% - Акцент4 2" xfId="720"/>
    <cellStyle name="60% - Акцент4 2 2" xfId="721"/>
    <cellStyle name="60% - Акцент4 2 3" xfId="722"/>
    <cellStyle name="60% - Акцент4 3" xfId="723"/>
    <cellStyle name="60% - Акцент4 3 2" xfId="724"/>
    <cellStyle name="60% - Акцент4 3 3" xfId="725"/>
    <cellStyle name="60% - Акцент4 3 4" xfId="726"/>
    <cellStyle name="60% - Акцент4 3 5" xfId="727"/>
    <cellStyle name="60% - Акцент4 3 6" xfId="728"/>
    <cellStyle name="60% - Акцент4 4" xfId="729"/>
    <cellStyle name="60% - Акцент4 4 2" xfId="730"/>
    <cellStyle name="60% - Акцент4 4 3" xfId="731"/>
    <cellStyle name="60% - Акцент4 4 4" xfId="732"/>
    <cellStyle name="60% - Акцент4 4 5" xfId="733"/>
    <cellStyle name="60% - Акцент4 4 6" xfId="734"/>
    <cellStyle name="60% - Акцент4 5" xfId="735"/>
    <cellStyle name="60% - Акцент4 5 2" xfId="736"/>
    <cellStyle name="60% - Акцент4 5 3" xfId="737"/>
    <cellStyle name="60% - Акцент4 5 4" xfId="738"/>
    <cellStyle name="60% - Акцент4 5 5" xfId="739"/>
    <cellStyle name="60% - Акцент4 5 6" xfId="740"/>
    <cellStyle name="60% - Акцент4 6" xfId="741"/>
    <cellStyle name="60% - Акцент4 6 2" xfId="742"/>
    <cellStyle name="60% - Акцент4 6 3" xfId="743"/>
    <cellStyle name="60% - Акцент4 6 4" xfId="744"/>
    <cellStyle name="60% - Акцент4 6 5" xfId="745"/>
    <cellStyle name="60% - Акцент4 6 6" xfId="746"/>
    <cellStyle name="60% - Акцент4 7" xfId="747"/>
    <cellStyle name="60% - Акцент4 7 2" xfId="748"/>
    <cellStyle name="60% - Акцент4 8" xfId="749"/>
    <cellStyle name="60% - Акцент4 8 2" xfId="750"/>
    <cellStyle name="60% - Акцент4 9" xfId="751"/>
    <cellStyle name="60% - Акцент4 9 2" xfId="752"/>
    <cellStyle name="60% - Акцент5 10" xfId="753"/>
    <cellStyle name="60% - Акцент5 10 2" xfId="754"/>
    <cellStyle name="60% - Акцент5 11" xfId="755"/>
    <cellStyle name="60% - Акцент5 12" xfId="756"/>
    <cellStyle name="60% - Акцент5 13" xfId="757"/>
    <cellStyle name="60% - Акцент5 14" xfId="758"/>
    <cellStyle name="60% - Акцент5 15" xfId="759"/>
    <cellStyle name="60% - Акцент5 16" xfId="760"/>
    <cellStyle name="60% - Акцент5 2" xfId="761"/>
    <cellStyle name="60% - Акцент5 2 2" xfId="762"/>
    <cellStyle name="60% - Акцент5 2 3" xfId="763"/>
    <cellStyle name="60% - Акцент5 2 4" xfId="764"/>
    <cellStyle name="60% - Акцент5 2 5" xfId="765"/>
    <cellStyle name="60% - Акцент5 2 6" xfId="766"/>
    <cellStyle name="60% - Акцент5 2 7" xfId="767"/>
    <cellStyle name="60% - Акцент5 2 8" xfId="768"/>
    <cellStyle name="60% - Акцент5 3" xfId="769"/>
    <cellStyle name="60% - Акцент5 3 2" xfId="770"/>
    <cellStyle name="60% - Акцент5 3 3" xfId="771"/>
    <cellStyle name="60% - Акцент5 3 4" xfId="772"/>
    <cellStyle name="60% - Акцент5 3 5" xfId="773"/>
    <cellStyle name="60% - Акцент5 3 6" xfId="774"/>
    <cellStyle name="60% - Акцент5 4" xfId="775"/>
    <cellStyle name="60% - Акцент5 4 2" xfId="776"/>
    <cellStyle name="60% - Акцент5 4 3" xfId="777"/>
    <cellStyle name="60% - Акцент5 4 4" xfId="778"/>
    <cellStyle name="60% - Акцент5 4 5" xfId="779"/>
    <cellStyle name="60% - Акцент5 4 6" xfId="780"/>
    <cellStyle name="60% - Акцент5 5" xfId="781"/>
    <cellStyle name="60% - Акцент5 5 2" xfId="782"/>
    <cellStyle name="60% - Акцент5 5 3" xfId="783"/>
    <cellStyle name="60% - Акцент5 5 4" xfId="784"/>
    <cellStyle name="60% - Акцент5 5 5" xfId="785"/>
    <cellStyle name="60% - Акцент5 5 6" xfId="786"/>
    <cellStyle name="60% - Акцент5 6" xfId="787"/>
    <cellStyle name="60% - Акцент5 6 2" xfId="788"/>
    <cellStyle name="60% - Акцент5 7" xfId="789"/>
    <cellStyle name="60% - Акцент5 7 2" xfId="790"/>
    <cellStyle name="60% - Акцент5 8" xfId="791"/>
    <cellStyle name="60% - Акцент5 8 2" xfId="792"/>
    <cellStyle name="60% - Акцент5 9" xfId="793"/>
    <cellStyle name="60% - Акцент5 9 2" xfId="794"/>
    <cellStyle name="60% - Акцент6 10" xfId="795"/>
    <cellStyle name="60% - Акцент6 10 2" xfId="796"/>
    <cellStyle name="60% - Акцент6 11" xfId="797"/>
    <cellStyle name="60% - Акцент6 11 2" xfId="798"/>
    <cellStyle name="60% - Акцент6 12" xfId="799"/>
    <cellStyle name="60% - Акцент6 13" xfId="800"/>
    <cellStyle name="60% - Акцент6 14" xfId="801"/>
    <cellStyle name="60% - Акцент6 15" xfId="802"/>
    <cellStyle name="60% - Акцент6 16" xfId="803"/>
    <cellStyle name="60% - Акцент6 17" xfId="804"/>
    <cellStyle name="60% - Акцент6 2" xfId="805"/>
    <cellStyle name="60% - Акцент6 2 2" xfId="806"/>
    <cellStyle name="60% - Акцент6 2 3" xfId="807"/>
    <cellStyle name="60% - Акцент6 3" xfId="808"/>
    <cellStyle name="60% - Акцент6 3 2" xfId="809"/>
    <cellStyle name="60% - Акцент6 3 3" xfId="810"/>
    <cellStyle name="60% - Акцент6 3 4" xfId="811"/>
    <cellStyle name="60% - Акцент6 3 5" xfId="812"/>
    <cellStyle name="60% - Акцент6 3 6" xfId="813"/>
    <cellStyle name="60% - Акцент6 4" xfId="814"/>
    <cellStyle name="60% - Акцент6 4 2" xfId="815"/>
    <cellStyle name="60% - Акцент6 4 3" xfId="816"/>
    <cellStyle name="60% - Акцент6 4 4" xfId="817"/>
    <cellStyle name="60% - Акцент6 4 5" xfId="818"/>
    <cellStyle name="60% - Акцент6 4 6" xfId="819"/>
    <cellStyle name="60% - Акцент6 5" xfId="820"/>
    <cellStyle name="60% - Акцент6 5 2" xfId="821"/>
    <cellStyle name="60% - Акцент6 5 3" xfId="822"/>
    <cellStyle name="60% - Акцент6 5 4" xfId="823"/>
    <cellStyle name="60% - Акцент6 5 5" xfId="824"/>
    <cellStyle name="60% - Акцент6 5 6" xfId="825"/>
    <cellStyle name="60% - Акцент6 6" xfId="826"/>
    <cellStyle name="60% - Акцент6 6 2" xfId="827"/>
    <cellStyle name="60% - Акцент6 6 3" xfId="828"/>
    <cellStyle name="60% - Акцент6 6 4" xfId="829"/>
    <cellStyle name="60% - Акцент6 6 5" xfId="830"/>
    <cellStyle name="60% - Акцент6 6 6" xfId="831"/>
    <cellStyle name="60% - Акцент6 7" xfId="832"/>
    <cellStyle name="60% - Акцент6 7 2" xfId="833"/>
    <cellStyle name="60% - Акцент6 8" xfId="834"/>
    <cellStyle name="60% - Акцент6 8 2" xfId="835"/>
    <cellStyle name="60% - Акцент6 9" xfId="836"/>
    <cellStyle name="60% - Акцент6 9 2" xfId="837"/>
    <cellStyle name="br" xfId="838"/>
    <cellStyle name="col" xfId="839"/>
    <cellStyle name="style0" xfId="840"/>
    <cellStyle name="style0 2" xfId="841"/>
    <cellStyle name="style0 3" xfId="842"/>
    <cellStyle name="style0 4" xfId="843"/>
    <cellStyle name="style0 5" xfId="844"/>
    <cellStyle name="style0 6" xfId="845"/>
    <cellStyle name="style0 7" xfId="846"/>
    <cellStyle name="style0 8" xfId="847"/>
    <cellStyle name="style0 9" xfId="848"/>
    <cellStyle name="td" xfId="849"/>
    <cellStyle name="td 2" xfId="850"/>
    <cellStyle name="td 3" xfId="851"/>
    <cellStyle name="td 4" xfId="852"/>
    <cellStyle name="td 5" xfId="853"/>
    <cellStyle name="td 6" xfId="854"/>
    <cellStyle name="td 7" xfId="855"/>
    <cellStyle name="td 8" xfId="856"/>
    <cellStyle name="td 9" xfId="857"/>
    <cellStyle name="tr" xfId="858"/>
    <cellStyle name="xl21" xfId="859"/>
    <cellStyle name="xl21 2" xfId="860"/>
    <cellStyle name="xl21 3" xfId="861"/>
    <cellStyle name="xl21 4" xfId="862"/>
    <cellStyle name="xl21 5" xfId="863"/>
    <cellStyle name="xl21 6" xfId="864"/>
    <cellStyle name="xl21 7" xfId="865"/>
    <cellStyle name="xl21 8" xfId="866"/>
    <cellStyle name="xl21 9" xfId="867"/>
    <cellStyle name="xl22" xfId="868"/>
    <cellStyle name="xl22 2" xfId="869"/>
    <cellStyle name="xl22 3" xfId="870"/>
    <cellStyle name="xl22 4" xfId="871"/>
    <cellStyle name="xl22 5" xfId="872"/>
    <cellStyle name="xl22 6" xfId="873"/>
    <cellStyle name="xl22 7" xfId="874"/>
    <cellStyle name="xl22 8" xfId="875"/>
    <cellStyle name="xl22 9" xfId="876"/>
    <cellStyle name="xl23" xfId="877"/>
    <cellStyle name="xl23 2" xfId="878"/>
    <cellStyle name="xl23 3" xfId="879"/>
    <cellStyle name="xl23 4" xfId="880"/>
    <cellStyle name="xl23 5" xfId="881"/>
    <cellStyle name="xl23 6" xfId="882"/>
    <cellStyle name="xl23 7" xfId="883"/>
    <cellStyle name="xl23 8" xfId="884"/>
    <cellStyle name="xl23 9" xfId="885"/>
    <cellStyle name="xl24" xfId="886"/>
    <cellStyle name="xl24 2" xfId="887"/>
    <cellStyle name="xl24 3" xfId="888"/>
    <cellStyle name="xl24 4" xfId="889"/>
    <cellStyle name="xl24 5" xfId="890"/>
    <cellStyle name="xl24 6" xfId="891"/>
    <cellStyle name="xl24 7" xfId="892"/>
    <cellStyle name="xl24 8" xfId="893"/>
    <cellStyle name="xl24 9" xfId="894"/>
    <cellStyle name="xl25" xfId="895"/>
    <cellStyle name="xl25 2" xfId="896"/>
    <cellStyle name="xl25 3" xfId="897"/>
    <cellStyle name="xl25 4" xfId="898"/>
    <cellStyle name="xl25 5" xfId="899"/>
    <cellStyle name="xl25 6" xfId="900"/>
    <cellStyle name="xl25 7" xfId="901"/>
    <cellStyle name="xl25 8" xfId="902"/>
    <cellStyle name="xl25 9" xfId="903"/>
    <cellStyle name="xl26" xfId="904"/>
    <cellStyle name="xl26 2" xfId="905"/>
    <cellStyle name="xl26 3" xfId="906"/>
    <cellStyle name="xl26 4" xfId="907"/>
    <cellStyle name="xl26 5" xfId="908"/>
    <cellStyle name="xl26 6" xfId="909"/>
    <cellStyle name="xl26 7" xfId="910"/>
    <cellStyle name="xl26 8" xfId="911"/>
    <cellStyle name="xl26 9" xfId="912"/>
    <cellStyle name="xl27" xfId="913"/>
    <cellStyle name="xl27 2" xfId="914"/>
    <cellStyle name="xl27 3" xfId="915"/>
    <cellStyle name="xl27 4" xfId="916"/>
    <cellStyle name="xl27 5" xfId="917"/>
    <cellStyle name="xl27 6" xfId="918"/>
    <cellStyle name="xl27 7" xfId="919"/>
    <cellStyle name="xl27 8" xfId="920"/>
    <cellStyle name="xl27 9" xfId="921"/>
    <cellStyle name="xl28" xfId="922"/>
    <cellStyle name="xl28 2" xfId="923"/>
    <cellStyle name="xl28 3" xfId="924"/>
    <cellStyle name="xl28 4" xfId="925"/>
    <cellStyle name="xl28 5" xfId="926"/>
    <cellStyle name="xl28 6" xfId="927"/>
    <cellStyle name="xl28 7" xfId="928"/>
    <cellStyle name="xl28 8" xfId="929"/>
    <cellStyle name="xl28 9" xfId="930"/>
    <cellStyle name="xl29" xfId="931"/>
    <cellStyle name="xl29 10" xfId="932"/>
    <cellStyle name="xl29 11" xfId="933"/>
    <cellStyle name="xl29 12" xfId="934"/>
    <cellStyle name="xl29 13" xfId="935"/>
    <cellStyle name="xl29 2" xfId="936"/>
    <cellStyle name="xl29 2 2" xfId="937"/>
    <cellStyle name="xl29 2 3" xfId="938"/>
    <cellStyle name="xl29 2 4" xfId="939"/>
    <cellStyle name="xl29 2 5" xfId="940"/>
    <cellStyle name="xl29 2 6" xfId="941"/>
    <cellStyle name="xl29 2 7" xfId="942"/>
    <cellStyle name="xl29 2 8" xfId="943"/>
    <cellStyle name="xl29 2 9" xfId="944"/>
    <cellStyle name="xl29 3" xfId="945"/>
    <cellStyle name="xl29 3 2" xfId="946"/>
    <cellStyle name="xl29 3 3" xfId="947"/>
    <cellStyle name="xl29 3 4" xfId="948"/>
    <cellStyle name="xl29 3 5" xfId="949"/>
    <cellStyle name="xl29 3 6" xfId="950"/>
    <cellStyle name="xl29 3 7" xfId="951"/>
    <cellStyle name="xl29 3 8" xfId="952"/>
    <cellStyle name="xl29 3 9" xfId="953"/>
    <cellStyle name="xl29 4" xfId="954"/>
    <cellStyle name="xl29 5" xfId="955"/>
    <cellStyle name="xl29 6" xfId="956"/>
    <cellStyle name="xl29 7" xfId="957"/>
    <cellStyle name="xl29 8" xfId="958"/>
    <cellStyle name="xl29 9" xfId="959"/>
    <cellStyle name="xl30" xfId="960"/>
    <cellStyle name="xl30 2" xfId="961"/>
    <cellStyle name="xl30 3" xfId="962"/>
    <cellStyle name="xl30 4" xfId="963"/>
    <cellStyle name="xl30 5" xfId="964"/>
    <cellStyle name="xl30 6" xfId="965"/>
    <cellStyle name="xl30 7" xfId="966"/>
    <cellStyle name="xl30 8" xfId="967"/>
    <cellStyle name="xl30 9" xfId="968"/>
    <cellStyle name="xl31" xfId="969"/>
    <cellStyle name="xl31 2" xfId="970"/>
    <cellStyle name="xl31 3" xfId="971"/>
    <cellStyle name="xl31 4" xfId="972"/>
    <cellStyle name="xl31 5" xfId="973"/>
    <cellStyle name="xl31 6" xfId="974"/>
    <cellStyle name="xl31 7" xfId="975"/>
    <cellStyle name="xl31 8" xfId="976"/>
    <cellStyle name="xl31 9" xfId="977"/>
    <cellStyle name="xl32" xfId="978"/>
    <cellStyle name="xl32 2" xfId="979"/>
    <cellStyle name="xl32 3" xfId="980"/>
    <cellStyle name="xl32 4" xfId="981"/>
    <cellStyle name="xl32 5" xfId="982"/>
    <cellStyle name="xl32 6" xfId="983"/>
    <cellStyle name="xl32 7" xfId="984"/>
    <cellStyle name="xl32 8" xfId="985"/>
    <cellStyle name="xl32 9" xfId="986"/>
    <cellStyle name="xl33" xfId="987"/>
    <cellStyle name="xl33 2" xfId="988"/>
    <cellStyle name="xl33 3" xfId="989"/>
    <cellStyle name="xl33 4" xfId="990"/>
    <cellStyle name="xl33 5" xfId="991"/>
    <cellStyle name="xl33 6" xfId="992"/>
    <cellStyle name="xl33 7" xfId="993"/>
    <cellStyle name="xl33 8" xfId="994"/>
    <cellStyle name="xl33 9" xfId="995"/>
    <cellStyle name="xl34" xfId="996"/>
    <cellStyle name="xl34 2" xfId="997"/>
    <cellStyle name="xl34 3" xfId="998"/>
    <cellStyle name="xl34 4" xfId="999"/>
    <cellStyle name="xl34 5" xfId="1000"/>
    <cellStyle name="xl34 6" xfId="1001"/>
    <cellStyle name="xl34 7" xfId="1002"/>
    <cellStyle name="xl34 8" xfId="1003"/>
    <cellStyle name="xl34 9" xfId="1004"/>
    <cellStyle name="xl35" xfId="1005"/>
    <cellStyle name="xl35 2" xfId="1006"/>
    <cellStyle name="xl35 3" xfId="1007"/>
    <cellStyle name="xl35 4" xfId="1008"/>
    <cellStyle name="xl35 5" xfId="1009"/>
    <cellStyle name="xl35 6" xfId="1010"/>
    <cellStyle name="xl35 7" xfId="1011"/>
    <cellStyle name="xl35 8" xfId="1012"/>
    <cellStyle name="xl35 9" xfId="1013"/>
    <cellStyle name="xl36" xfId="1014"/>
    <cellStyle name="xl36 2" xfId="1015"/>
    <cellStyle name="xl36 3" xfId="1016"/>
    <cellStyle name="xl36 4" xfId="1017"/>
    <cellStyle name="xl36 5" xfId="1018"/>
    <cellStyle name="xl36 6" xfId="1019"/>
    <cellStyle name="xl36 7" xfId="1020"/>
    <cellStyle name="xl36 8" xfId="1021"/>
    <cellStyle name="xl36 9" xfId="1022"/>
    <cellStyle name="xl37" xfId="1023"/>
    <cellStyle name="xl37 2" xfId="1024"/>
    <cellStyle name="xl37 3" xfId="1025"/>
    <cellStyle name="xl37 4" xfId="1026"/>
    <cellStyle name="xl37 5" xfId="1027"/>
    <cellStyle name="xl37 6" xfId="1028"/>
    <cellStyle name="xl37 7" xfId="1029"/>
    <cellStyle name="xl37 8" xfId="1030"/>
    <cellStyle name="xl37 9" xfId="1031"/>
    <cellStyle name="xl38" xfId="1032"/>
    <cellStyle name="xl38 2" xfId="1033"/>
    <cellStyle name="xl38 3" xfId="1034"/>
    <cellStyle name="xl38 4" xfId="1035"/>
    <cellStyle name="xl38 5" xfId="1036"/>
    <cellStyle name="xl38 6" xfId="1037"/>
    <cellStyle name="xl38 7" xfId="1038"/>
    <cellStyle name="xl38 8" xfId="1039"/>
    <cellStyle name="xl38 9" xfId="1040"/>
    <cellStyle name="xl39" xfId="1041"/>
    <cellStyle name="xl39 10" xfId="1042"/>
    <cellStyle name="xl39 11" xfId="1043"/>
    <cellStyle name="xl39 12" xfId="1044"/>
    <cellStyle name="xl39 13" xfId="1045"/>
    <cellStyle name="xl39 2" xfId="1046"/>
    <cellStyle name="xl39 2 10" xfId="1047"/>
    <cellStyle name="xl39 2 11" xfId="1048"/>
    <cellStyle name="xl39 2 12" xfId="1049"/>
    <cellStyle name="xl39 2 13" xfId="1050"/>
    <cellStyle name="xl39 2 2" xfId="1051"/>
    <cellStyle name="xl39 2 2 2" xfId="1052"/>
    <cellStyle name="xl39 2 2 3" xfId="1053"/>
    <cellStyle name="xl39 2 2 4" xfId="1054"/>
    <cellStyle name="xl39 2 2 5" xfId="1055"/>
    <cellStyle name="xl39 2 2 6" xfId="1056"/>
    <cellStyle name="xl39 2 2 7" xfId="1057"/>
    <cellStyle name="xl39 2 2 8" xfId="1058"/>
    <cellStyle name="xl39 2 2 9" xfId="1059"/>
    <cellStyle name="xl39 2 3" xfId="1060"/>
    <cellStyle name="xl39 2 4" xfId="1061"/>
    <cellStyle name="xl39 2 5" xfId="1062"/>
    <cellStyle name="xl39 2 6" xfId="1063"/>
    <cellStyle name="xl39 2 7" xfId="1064"/>
    <cellStyle name="xl39 2 8" xfId="1065"/>
    <cellStyle name="xl39 2 9" xfId="1066"/>
    <cellStyle name="xl39 3" xfId="1067"/>
    <cellStyle name="xl39 3 10" xfId="1068"/>
    <cellStyle name="xl39 3 11" xfId="1069"/>
    <cellStyle name="xl39 3 12" xfId="1070"/>
    <cellStyle name="xl39 3 13" xfId="1071"/>
    <cellStyle name="xl39 3 2" xfId="1072"/>
    <cellStyle name="xl39 3 2 2" xfId="1073"/>
    <cellStyle name="xl39 3 2 3" xfId="1074"/>
    <cellStyle name="xl39 3 2 4" xfId="1075"/>
    <cellStyle name="xl39 3 2 5" xfId="1076"/>
    <cellStyle name="xl39 3 2 6" xfId="1077"/>
    <cellStyle name="xl39 3 2 7" xfId="1078"/>
    <cellStyle name="xl39 3 2 8" xfId="1079"/>
    <cellStyle name="xl39 3 2 9" xfId="1080"/>
    <cellStyle name="xl39 3 3" xfId="1081"/>
    <cellStyle name="xl39 3 4" xfId="1082"/>
    <cellStyle name="xl39 3 5" xfId="1083"/>
    <cellStyle name="xl39 3 6" xfId="1084"/>
    <cellStyle name="xl39 3 7" xfId="1085"/>
    <cellStyle name="xl39 3 8" xfId="1086"/>
    <cellStyle name="xl39 3 9" xfId="1087"/>
    <cellStyle name="xl39 4" xfId="1088"/>
    <cellStyle name="xl39 5" xfId="1089"/>
    <cellStyle name="xl39 6" xfId="1090"/>
    <cellStyle name="xl39 7" xfId="1091"/>
    <cellStyle name="xl39 8" xfId="1092"/>
    <cellStyle name="xl39 9" xfId="1093"/>
    <cellStyle name="xl40" xfId="1094"/>
    <cellStyle name="xl40 10" xfId="1095"/>
    <cellStyle name="xl40 2" xfId="1096"/>
    <cellStyle name="xl40 2 2" xfId="1097"/>
    <cellStyle name="xl40 2 3" xfId="1098"/>
    <cellStyle name="xl40 2 4" xfId="1099"/>
    <cellStyle name="xl40 2 5" xfId="1100"/>
    <cellStyle name="xl40 2 6" xfId="1101"/>
    <cellStyle name="xl40 2 7" xfId="1102"/>
    <cellStyle name="xl40 2 8" xfId="1103"/>
    <cellStyle name="xl40 2 9" xfId="1104"/>
    <cellStyle name="xl40 3" xfId="1105"/>
    <cellStyle name="xl40 4" xfId="1106"/>
    <cellStyle name="xl40 5" xfId="1107"/>
    <cellStyle name="xl40 6" xfId="1108"/>
    <cellStyle name="xl40 7" xfId="1109"/>
    <cellStyle name="xl40 8" xfId="1110"/>
    <cellStyle name="xl40 9" xfId="1111"/>
    <cellStyle name="xl41" xfId="1112"/>
    <cellStyle name="xl41 2" xfId="1113"/>
    <cellStyle name="xl41 3" xfId="1114"/>
    <cellStyle name="xl41 4" xfId="1115"/>
    <cellStyle name="xl41 5" xfId="1116"/>
    <cellStyle name="xl41 6" xfId="1117"/>
    <cellStyle name="xl41 7" xfId="1118"/>
    <cellStyle name="xl41 8" xfId="1119"/>
    <cellStyle name="xl41 9" xfId="1120"/>
    <cellStyle name="xl42" xfId="1121"/>
    <cellStyle name="xl43" xfId="1122"/>
    <cellStyle name="xl44" xfId="1123"/>
    <cellStyle name="xl45" xfId="1124"/>
    <cellStyle name="xl46" xfId="1125"/>
    <cellStyle name="xl60" xfId="1126"/>
    <cellStyle name="xl63" xfId="1127"/>
    <cellStyle name="Акцент1 10" xfId="1128"/>
    <cellStyle name="Акцент1 10 2" xfId="1129"/>
    <cellStyle name="Акцент1 11" xfId="1130"/>
    <cellStyle name="Акцент1 12" xfId="1131"/>
    <cellStyle name="Акцент1 13" xfId="1132"/>
    <cellStyle name="Акцент1 14" xfId="1133"/>
    <cellStyle name="Акцент1 15" xfId="1134"/>
    <cellStyle name="Акцент1 16" xfId="1135"/>
    <cellStyle name="Акцент1 2" xfId="1136"/>
    <cellStyle name="Акцент1 2 2" xfId="1137"/>
    <cellStyle name="Акцент1 2 3" xfId="1138"/>
    <cellStyle name="Акцент1 2 4" xfId="1139"/>
    <cellStyle name="Акцент1 2 5" xfId="1140"/>
    <cellStyle name="Акцент1 2 6" xfId="1141"/>
    <cellStyle name="Акцент1 2 7" xfId="1142"/>
    <cellStyle name="Акцент1 2 8" xfId="1143"/>
    <cellStyle name="Акцент1 3" xfId="1144"/>
    <cellStyle name="Акцент1 3 2" xfId="1145"/>
    <cellStyle name="Акцент1 3 3" xfId="1146"/>
    <cellStyle name="Акцент1 3 4" xfId="1147"/>
    <cellStyle name="Акцент1 3 5" xfId="1148"/>
    <cellStyle name="Акцент1 3 6" xfId="1149"/>
    <cellStyle name="Акцент1 4" xfId="1150"/>
    <cellStyle name="Акцент1 4 2" xfId="1151"/>
    <cellStyle name="Акцент1 4 3" xfId="1152"/>
    <cellStyle name="Акцент1 4 4" xfId="1153"/>
    <cellStyle name="Акцент1 4 5" xfId="1154"/>
    <cellStyle name="Акцент1 4 6" xfId="1155"/>
    <cellStyle name="Акцент1 5" xfId="1156"/>
    <cellStyle name="Акцент1 5 2" xfId="1157"/>
    <cellStyle name="Акцент1 5 3" xfId="1158"/>
    <cellStyle name="Акцент1 5 4" xfId="1159"/>
    <cellStyle name="Акцент1 5 5" xfId="1160"/>
    <cellStyle name="Акцент1 5 6" xfId="1161"/>
    <cellStyle name="Акцент1 6" xfId="1162"/>
    <cellStyle name="Акцент1 6 2" xfId="1163"/>
    <cellStyle name="Акцент1 7" xfId="1164"/>
    <cellStyle name="Акцент1 7 2" xfId="1165"/>
    <cellStyle name="Акцент1 8" xfId="1166"/>
    <cellStyle name="Акцент1 8 2" xfId="1167"/>
    <cellStyle name="Акцент1 9" xfId="1168"/>
    <cellStyle name="Акцент1 9 2" xfId="1169"/>
    <cellStyle name="Акцент2 10" xfId="1170"/>
    <cellStyle name="Акцент2 10 2" xfId="1171"/>
    <cellStyle name="Акцент2 11" xfId="1172"/>
    <cellStyle name="Акцент2 12" xfId="1173"/>
    <cellStyle name="Акцент2 13" xfId="1174"/>
    <cellStyle name="Акцент2 14" xfId="1175"/>
    <cellStyle name="Акцент2 15" xfId="1176"/>
    <cellStyle name="Акцент2 16" xfId="1177"/>
    <cellStyle name="Акцент2 2" xfId="1178"/>
    <cellStyle name="Акцент2 2 2" xfId="1179"/>
    <cellStyle name="Акцент2 2 3" xfId="1180"/>
    <cellStyle name="Акцент2 2 4" xfId="1181"/>
    <cellStyle name="Акцент2 2 5" xfId="1182"/>
    <cellStyle name="Акцент2 2 6" xfId="1183"/>
    <cellStyle name="Акцент2 2 7" xfId="1184"/>
    <cellStyle name="Акцент2 2 8" xfId="1185"/>
    <cellStyle name="Акцент2 3" xfId="1186"/>
    <cellStyle name="Акцент2 3 2" xfId="1187"/>
    <cellStyle name="Акцент2 3 3" xfId="1188"/>
    <cellStyle name="Акцент2 3 4" xfId="1189"/>
    <cellStyle name="Акцент2 3 5" xfId="1190"/>
    <cellStyle name="Акцент2 3 6" xfId="1191"/>
    <cellStyle name="Акцент2 4" xfId="1192"/>
    <cellStyle name="Акцент2 4 2" xfId="1193"/>
    <cellStyle name="Акцент2 4 3" xfId="1194"/>
    <cellStyle name="Акцент2 4 4" xfId="1195"/>
    <cellStyle name="Акцент2 4 5" xfId="1196"/>
    <cellStyle name="Акцент2 4 6" xfId="1197"/>
    <cellStyle name="Акцент2 5" xfId="1198"/>
    <cellStyle name="Акцент2 5 2" xfId="1199"/>
    <cellStyle name="Акцент2 5 3" xfId="1200"/>
    <cellStyle name="Акцент2 5 4" xfId="1201"/>
    <cellStyle name="Акцент2 5 5" xfId="1202"/>
    <cellStyle name="Акцент2 5 6" xfId="1203"/>
    <cellStyle name="Акцент2 6" xfId="1204"/>
    <cellStyle name="Акцент2 6 2" xfId="1205"/>
    <cellStyle name="Акцент2 7" xfId="1206"/>
    <cellStyle name="Акцент2 7 2" xfId="1207"/>
    <cellStyle name="Акцент2 8" xfId="1208"/>
    <cellStyle name="Акцент2 8 2" xfId="1209"/>
    <cellStyle name="Акцент2 9" xfId="1210"/>
    <cellStyle name="Акцент2 9 2" xfId="1211"/>
    <cellStyle name="Акцент3 10" xfId="1212"/>
    <cellStyle name="Акцент3 10 2" xfId="1213"/>
    <cellStyle name="Акцент3 11" xfId="1214"/>
    <cellStyle name="Акцент3 12" xfId="1215"/>
    <cellStyle name="Акцент3 13" xfId="1216"/>
    <cellStyle name="Акцент3 14" xfId="1217"/>
    <cellStyle name="Акцент3 15" xfId="1218"/>
    <cellStyle name="Акцент3 16" xfId="1219"/>
    <cellStyle name="Акцент3 2" xfId="1220"/>
    <cellStyle name="Акцент3 2 2" xfId="1221"/>
    <cellStyle name="Акцент3 2 3" xfId="1222"/>
    <cellStyle name="Акцент3 2 4" xfId="1223"/>
    <cellStyle name="Акцент3 2 5" xfId="1224"/>
    <cellStyle name="Акцент3 2 6" xfId="1225"/>
    <cellStyle name="Акцент3 2 7" xfId="1226"/>
    <cellStyle name="Акцент3 2 8" xfId="1227"/>
    <cellStyle name="Акцент3 3" xfId="1228"/>
    <cellStyle name="Акцент3 3 2" xfId="1229"/>
    <cellStyle name="Акцент3 3 3" xfId="1230"/>
    <cellStyle name="Акцент3 3 4" xfId="1231"/>
    <cellStyle name="Акцент3 3 5" xfId="1232"/>
    <cellStyle name="Акцент3 3 6" xfId="1233"/>
    <cellStyle name="Акцент3 4" xfId="1234"/>
    <cellStyle name="Акцент3 4 2" xfId="1235"/>
    <cellStyle name="Акцент3 4 3" xfId="1236"/>
    <cellStyle name="Акцент3 4 4" xfId="1237"/>
    <cellStyle name="Акцент3 4 5" xfId="1238"/>
    <cellStyle name="Акцент3 4 6" xfId="1239"/>
    <cellStyle name="Акцент3 5" xfId="1240"/>
    <cellStyle name="Акцент3 5 2" xfId="1241"/>
    <cellStyle name="Акцент3 5 3" xfId="1242"/>
    <cellStyle name="Акцент3 5 4" xfId="1243"/>
    <cellStyle name="Акцент3 5 5" xfId="1244"/>
    <cellStyle name="Акцент3 5 6" xfId="1245"/>
    <cellStyle name="Акцент3 6" xfId="1246"/>
    <cellStyle name="Акцент3 6 2" xfId="1247"/>
    <cellStyle name="Акцент3 7" xfId="1248"/>
    <cellStyle name="Акцент3 7 2" xfId="1249"/>
    <cellStyle name="Акцент3 8" xfId="1250"/>
    <cellStyle name="Акцент3 8 2" xfId="1251"/>
    <cellStyle name="Акцент3 9" xfId="1252"/>
    <cellStyle name="Акцент3 9 2" xfId="1253"/>
    <cellStyle name="Акцент4 10" xfId="1254"/>
    <cellStyle name="Акцент4 10 2" xfId="1255"/>
    <cellStyle name="Акцент4 11" xfId="1256"/>
    <cellStyle name="Акцент4 12" xfId="1257"/>
    <cellStyle name="Акцент4 13" xfId="1258"/>
    <cellStyle name="Акцент4 14" xfId="1259"/>
    <cellStyle name="Акцент4 15" xfId="1260"/>
    <cellStyle name="Акцент4 16" xfId="1261"/>
    <cellStyle name="Акцент4 2" xfId="1262"/>
    <cellStyle name="Акцент4 2 2" xfId="1263"/>
    <cellStyle name="Акцент4 2 3" xfId="1264"/>
    <cellStyle name="Акцент4 2 4" xfId="1265"/>
    <cellStyle name="Акцент4 2 5" xfId="1266"/>
    <cellStyle name="Акцент4 2 6" xfId="1267"/>
    <cellStyle name="Акцент4 2 7" xfId="1268"/>
    <cellStyle name="Акцент4 2 8" xfId="1269"/>
    <cellStyle name="Акцент4 3" xfId="1270"/>
    <cellStyle name="Акцент4 3 2" xfId="1271"/>
    <cellStyle name="Акцент4 3 3" xfId="1272"/>
    <cellStyle name="Акцент4 3 4" xfId="1273"/>
    <cellStyle name="Акцент4 3 5" xfId="1274"/>
    <cellStyle name="Акцент4 3 6" xfId="1275"/>
    <cellStyle name="Акцент4 4" xfId="1276"/>
    <cellStyle name="Акцент4 4 2" xfId="1277"/>
    <cellStyle name="Акцент4 4 3" xfId="1278"/>
    <cellStyle name="Акцент4 4 4" xfId="1279"/>
    <cellStyle name="Акцент4 4 5" xfId="1280"/>
    <cellStyle name="Акцент4 4 6" xfId="1281"/>
    <cellStyle name="Акцент4 5" xfId="1282"/>
    <cellStyle name="Акцент4 5 2" xfId="1283"/>
    <cellStyle name="Акцент4 5 3" xfId="1284"/>
    <cellStyle name="Акцент4 5 4" xfId="1285"/>
    <cellStyle name="Акцент4 5 5" xfId="1286"/>
    <cellStyle name="Акцент4 5 6" xfId="1287"/>
    <cellStyle name="Акцент4 6" xfId="1288"/>
    <cellStyle name="Акцент4 6 2" xfId="1289"/>
    <cellStyle name="Акцент4 7" xfId="1290"/>
    <cellStyle name="Акцент4 7 2" xfId="1291"/>
    <cellStyle name="Акцент4 8" xfId="1292"/>
    <cellStyle name="Акцент4 8 2" xfId="1293"/>
    <cellStyle name="Акцент4 9" xfId="1294"/>
    <cellStyle name="Акцент4 9 2" xfId="1295"/>
    <cellStyle name="Акцент5 10" xfId="1296"/>
    <cellStyle name="Акцент5 10 2" xfId="1297"/>
    <cellStyle name="Акцент5 11" xfId="1298"/>
    <cellStyle name="Акцент5 12" xfId="1299"/>
    <cellStyle name="Акцент5 13" xfId="1300"/>
    <cellStyle name="Акцент5 14" xfId="1301"/>
    <cellStyle name="Акцент5 15" xfId="1302"/>
    <cellStyle name="Акцент5 16" xfId="1303"/>
    <cellStyle name="Акцент5 2" xfId="1304"/>
    <cellStyle name="Акцент5 2 2" xfId="1305"/>
    <cellStyle name="Акцент5 2 3" xfId="1306"/>
    <cellStyle name="Акцент5 2 4" xfId="1307"/>
    <cellStyle name="Акцент5 2 5" xfId="1308"/>
    <cellStyle name="Акцент5 2 6" xfId="1309"/>
    <cellStyle name="Акцент5 2 7" xfId="1310"/>
    <cellStyle name="Акцент5 2 8" xfId="1311"/>
    <cellStyle name="Акцент5 3" xfId="1312"/>
    <cellStyle name="Акцент5 3 2" xfId="1313"/>
    <cellStyle name="Акцент5 3 3" xfId="1314"/>
    <cellStyle name="Акцент5 3 4" xfId="1315"/>
    <cellStyle name="Акцент5 3 5" xfId="1316"/>
    <cellStyle name="Акцент5 3 6" xfId="1317"/>
    <cellStyle name="Акцент5 4" xfId="1318"/>
    <cellStyle name="Акцент5 4 2" xfId="1319"/>
    <cellStyle name="Акцент5 4 3" xfId="1320"/>
    <cellStyle name="Акцент5 4 4" xfId="1321"/>
    <cellStyle name="Акцент5 4 5" xfId="1322"/>
    <cellStyle name="Акцент5 4 6" xfId="1323"/>
    <cellStyle name="Акцент5 5" xfId="1324"/>
    <cellStyle name="Акцент5 5 2" xfId="1325"/>
    <cellStyle name="Акцент5 5 3" xfId="1326"/>
    <cellStyle name="Акцент5 5 4" xfId="1327"/>
    <cellStyle name="Акцент5 5 5" xfId="1328"/>
    <cellStyle name="Акцент5 5 6" xfId="1329"/>
    <cellStyle name="Акцент5 6" xfId="1330"/>
    <cellStyle name="Акцент5 6 2" xfId="1331"/>
    <cellStyle name="Акцент5 7" xfId="1332"/>
    <cellStyle name="Акцент5 7 2" xfId="1333"/>
    <cellStyle name="Акцент5 8" xfId="1334"/>
    <cellStyle name="Акцент5 8 2" xfId="1335"/>
    <cellStyle name="Акцент5 9" xfId="1336"/>
    <cellStyle name="Акцент5 9 2" xfId="1337"/>
    <cellStyle name="Акцент6 10" xfId="1338"/>
    <cellStyle name="Акцент6 10 2" xfId="1339"/>
    <cellStyle name="Акцент6 11" xfId="1340"/>
    <cellStyle name="Акцент6 12" xfId="1341"/>
    <cellStyle name="Акцент6 13" xfId="1342"/>
    <cellStyle name="Акцент6 14" xfId="1343"/>
    <cellStyle name="Акцент6 15" xfId="1344"/>
    <cellStyle name="Акцент6 16" xfId="1345"/>
    <cellStyle name="Акцент6 2" xfId="1346"/>
    <cellStyle name="Акцент6 2 2" xfId="1347"/>
    <cellStyle name="Акцент6 2 3" xfId="1348"/>
    <cellStyle name="Акцент6 2 4" xfId="1349"/>
    <cellStyle name="Акцент6 2 5" xfId="1350"/>
    <cellStyle name="Акцент6 2 6" xfId="1351"/>
    <cellStyle name="Акцент6 2 7" xfId="1352"/>
    <cellStyle name="Акцент6 2 8" xfId="1353"/>
    <cellStyle name="Акцент6 3" xfId="1354"/>
    <cellStyle name="Акцент6 3 2" xfId="1355"/>
    <cellStyle name="Акцент6 3 3" xfId="1356"/>
    <cellStyle name="Акцент6 3 4" xfId="1357"/>
    <cellStyle name="Акцент6 3 5" xfId="1358"/>
    <cellStyle name="Акцент6 3 6" xfId="1359"/>
    <cellStyle name="Акцент6 4" xfId="1360"/>
    <cellStyle name="Акцент6 4 2" xfId="1361"/>
    <cellStyle name="Акцент6 4 3" xfId="1362"/>
    <cellStyle name="Акцент6 4 4" xfId="1363"/>
    <cellStyle name="Акцент6 4 5" xfId="1364"/>
    <cellStyle name="Акцент6 4 6" xfId="1365"/>
    <cellStyle name="Акцент6 5" xfId="1366"/>
    <cellStyle name="Акцент6 5 2" xfId="1367"/>
    <cellStyle name="Акцент6 5 3" xfId="1368"/>
    <cellStyle name="Акцент6 5 4" xfId="1369"/>
    <cellStyle name="Акцент6 5 5" xfId="1370"/>
    <cellStyle name="Акцент6 5 6" xfId="1371"/>
    <cellStyle name="Акцент6 6" xfId="1372"/>
    <cellStyle name="Акцент6 6 2" xfId="1373"/>
    <cellStyle name="Акцент6 7" xfId="1374"/>
    <cellStyle name="Акцент6 7 2" xfId="1375"/>
    <cellStyle name="Акцент6 8" xfId="1376"/>
    <cellStyle name="Акцент6 8 2" xfId="1377"/>
    <cellStyle name="Акцент6 9" xfId="1378"/>
    <cellStyle name="Акцент6 9 2" xfId="1379"/>
    <cellStyle name="Ввод  10" xfId="1380"/>
    <cellStyle name="Ввод  10 2" xfId="1381"/>
    <cellStyle name="Ввод  11" xfId="1382"/>
    <cellStyle name="Ввод  12" xfId="1383"/>
    <cellStyle name="Ввод  13" xfId="1384"/>
    <cellStyle name="Ввод  14" xfId="1385"/>
    <cellStyle name="Ввод  15" xfId="1386"/>
    <cellStyle name="Ввод  16" xfId="1387"/>
    <cellStyle name="Ввод  2" xfId="1388"/>
    <cellStyle name="Ввод  2 2" xfId="1389"/>
    <cellStyle name="Ввод  2 3" xfId="1390"/>
    <cellStyle name="Ввод  2 4" xfId="1391"/>
    <cellStyle name="Ввод  2 5" xfId="1392"/>
    <cellStyle name="Ввод  2 6" xfId="1393"/>
    <cellStyle name="Ввод  2 7" xfId="1394"/>
    <cellStyle name="Ввод  2 8" xfId="1395"/>
    <cellStyle name="Ввод  3" xfId="1396"/>
    <cellStyle name="Ввод  3 2" xfId="1397"/>
    <cellStyle name="Ввод  3 3" xfId="1398"/>
    <cellStyle name="Ввод  3 4" xfId="1399"/>
    <cellStyle name="Ввод  3 5" xfId="1400"/>
    <cellStyle name="Ввод  3 6" xfId="1401"/>
    <cellStyle name="Ввод  4" xfId="1402"/>
    <cellStyle name="Ввод  4 2" xfId="1403"/>
    <cellStyle name="Ввод  4 3" xfId="1404"/>
    <cellStyle name="Ввод  4 4" xfId="1405"/>
    <cellStyle name="Ввод  4 5" xfId="1406"/>
    <cellStyle name="Ввод  4 6" xfId="1407"/>
    <cellStyle name="Ввод  5" xfId="1408"/>
    <cellStyle name="Ввод  5 2" xfId="1409"/>
    <cellStyle name="Ввод  5 3" xfId="1410"/>
    <cellStyle name="Ввод  5 4" xfId="1411"/>
    <cellStyle name="Ввод  5 5" xfId="1412"/>
    <cellStyle name="Ввод  5 6" xfId="1413"/>
    <cellStyle name="Ввод  6" xfId="1414"/>
    <cellStyle name="Ввод  6 2" xfId="1415"/>
    <cellStyle name="Ввод  7" xfId="1416"/>
    <cellStyle name="Ввод  7 2" xfId="1417"/>
    <cellStyle name="Ввод  8" xfId="1418"/>
    <cellStyle name="Ввод  8 2" xfId="1419"/>
    <cellStyle name="Ввод  9" xfId="1420"/>
    <cellStyle name="Ввод  9 2" xfId="1421"/>
    <cellStyle name="Вывод 10" xfId="1422"/>
    <cellStyle name="Вывод 10 2" xfId="1423"/>
    <cellStyle name="Вывод 11" xfId="1424"/>
    <cellStyle name="Вывод 12" xfId="1425"/>
    <cellStyle name="Вывод 13" xfId="1426"/>
    <cellStyle name="Вывод 14" xfId="1427"/>
    <cellStyle name="Вывод 15" xfId="1428"/>
    <cellStyle name="Вывод 16" xfId="1429"/>
    <cellStyle name="Вывод 2" xfId="1430"/>
    <cellStyle name="Вывод 2 2" xfId="1431"/>
    <cellStyle name="Вывод 2 3" xfId="1432"/>
    <cellStyle name="Вывод 2 4" xfId="1433"/>
    <cellStyle name="Вывод 2 5" xfId="1434"/>
    <cellStyle name="Вывод 2 6" xfId="1435"/>
    <cellStyle name="Вывод 2 7" xfId="1436"/>
    <cellStyle name="Вывод 2 8" xfId="1437"/>
    <cellStyle name="Вывод 3" xfId="1438"/>
    <cellStyle name="Вывод 3 2" xfId="1439"/>
    <cellStyle name="Вывод 3 3" xfId="1440"/>
    <cellStyle name="Вывод 3 4" xfId="1441"/>
    <cellStyle name="Вывод 3 5" xfId="1442"/>
    <cellStyle name="Вывод 3 6" xfId="1443"/>
    <cellStyle name="Вывод 4" xfId="1444"/>
    <cellStyle name="Вывод 4 2" xfId="1445"/>
    <cellStyle name="Вывод 4 3" xfId="1446"/>
    <cellStyle name="Вывод 4 4" xfId="1447"/>
    <cellStyle name="Вывод 4 5" xfId="1448"/>
    <cellStyle name="Вывод 4 6" xfId="1449"/>
    <cellStyle name="Вывод 5" xfId="1450"/>
    <cellStyle name="Вывод 5 2" xfId="1451"/>
    <cellStyle name="Вывод 5 3" xfId="1452"/>
    <cellStyle name="Вывод 5 4" xfId="1453"/>
    <cellStyle name="Вывод 5 5" xfId="1454"/>
    <cellStyle name="Вывод 5 6" xfId="1455"/>
    <cellStyle name="Вывод 6" xfId="1456"/>
    <cellStyle name="Вывод 6 2" xfId="1457"/>
    <cellStyle name="Вывод 7" xfId="1458"/>
    <cellStyle name="Вывод 7 2" xfId="1459"/>
    <cellStyle name="Вывод 8" xfId="1460"/>
    <cellStyle name="Вывод 8 2" xfId="1461"/>
    <cellStyle name="Вывод 9" xfId="1462"/>
    <cellStyle name="Вывод 9 2" xfId="1463"/>
    <cellStyle name="Вычисление 10" xfId="1464"/>
    <cellStyle name="Вычисление 10 2" xfId="1465"/>
    <cellStyle name="Вычисление 11" xfId="1466"/>
    <cellStyle name="Вычисление 12" xfId="1467"/>
    <cellStyle name="Вычисление 13" xfId="1468"/>
    <cellStyle name="Вычисление 14" xfId="1469"/>
    <cellStyle name="Вычисление 15" xfId="1470"/>
    <cellStyle name="Вычисление 16" xfId="1471"/>
    <cellStyle name="Вычисление 2" xfId="1472"/>
    <cellStyle name="Вычисление 2 2" xfId="1473"/>
    <cellStyle name="Вычисление 2 3" xfId="1474"/>
    <cellStyle name="Вычисление 2 4" xfId="1475"/>
    <cellStyle name="Вычисление 2 5" xfId="1476"/>
    <cellStyle name="Вычисление 2 6" xfId="1477"/>
    <cellStyle name="Вычисление 2 7" xfId="1478"/>
    <cellStyle name="Вычисление 2 8" xfId="1479"/>
    <cellStyle name="Вычисление 3" xfId="1480"/>
    <cellStyle name="Вычисление 3 2" xfId="1481"/>
    <cellStyle name="Вычисление 3 3" xfId="1482"/>
    <cellStyle name="Вычисление 3 4" xfId="1483"/>
    <cellStyle name="Вычисление 3 5" xfId="1484"/>
    <cellStyle name="Вычисление 3 6" xfId="1485"/>
    <cellStyle name="Вычисление 4" xfId="1486"/>
    <cellStyle name="Вычисление 4 2" xfId="1487"/>
    <cellStyle name="Вычисление 4 3" xfId="1488"/>
    <cellStyle name="Вычисление 4 4" xfId="1489"/>
    <cellStyle name="Вычисление 4 5" xfId="1490"/>
    <cellStyle name="Вычисление 4 6" xfId="1491"/>
    <cellStyle name="Вычисление 5" xfId="1492"/>
    <cellStyle name="Вычисление 5 2" xfId="1493"/>
    <cellStyle name="Вычисление 5 3" xfId="1494"/>
    <cellStyle name="Вычисление 5 4" xfId="1495"/>
    <cellStyle name="Вычисление 5 5" xfId="1496"/>
    <cellStyle name="Вычисление 5 6" xfId="1497"/>
    <cellStyle name="Вычисление 6" xfId="1498"/>
    <cellStyle name="Вычисление 6 2" xfId="1499"/>
    <cellStyle name="Вычисление 7" xfId="1500"/>
    <cellStyle name="Вычисление 7 2" xfId="1501"/>
    <cellStyle name="Вычисление 8" xfId="1502"/>
    <cellStyle name="Вычисление 8 2" xfId="1503"/>
    <cellStyle name="Вычисление 9" xfId="1504"/>
    <cellStyle name="Вычисление 9 2" xfId="1505"/>
    <cellStyle name="Денежный [0] 2" xfId="1506"/>
    <cellStyle name="Заголовок 1 10" xfId="1507"/>
    <cellStyle name="Заголовок 1 10 2" xfId="1508"/>
    <cellStyle name="Заголовок 1 11" xfId="1509"/>
    <cellStyle name="Заголовок 1 12" xfId="1510"/>
    <cellStyle name="Заголовок 1 13" xfId="1511"/>
    <cellStyle name="Заголовок 1 14" xfId="1512"/>
    <cellStyle name="Заголовок 1 15" xfId="1513"/>
    <cellStyle name="Заголовок 1 16" xfId="1514"/>
    <cellStyle name="Заголовок 1 2" xfId="1515"/>
    <cellStyle name="Заголовок 1 2 2" xfId="1516"/>
    <cellStyle name="Заголовок 1 2 3" xfId="1517"/>
    <cellStyle name="Заголовок 1 2 4" xfId="1518"/>
    <cellStyle name="Заголовок 1 2 5" xfId="1519"/>
    <cellStyle name="Заголовок 1 2 6" xfId="1520"/>
    <cellStyle name="Заголовок 1 2 7" xfId="1521"/>
    <cellStyle name="Заголовок 1 2 8" xfId="1522"/>
    <cellStyle name="Заголовок 1 3" xfId="1523"/>
    <cellStyle name="Заголовок 1 3 2" xfId="1524"/>
    <cellStyle name="Заголовок 1 3 3" xfId="1525"/>
    <cellStyle name="Заголовок 1 3 4" xfId="1526"/>
    <cellStyle name="Заголовок 1 3 5" xfId="1527"/>
    <cellStyle name="Заголовок 1 3 6" xfId="1528"/>
    <cellStyle name="Заголовок 1 4" xfId="1529"/>
    <cellStyle name="Заголовок 1 4 2" xfId="1530"/>
    <cellStyle name="Заголовок 1 4 3" xfId="1531"/>
    <cellStyle name="Заголовок 1 4 4" xfId="1532"/>
    <cellStyle name="Заголовок 1 4 5" xfId="1533"/>
    <cellStyle name="Заголовок 1 4 6" xfId="1534"/>
    <cellStyle name="Заголовок 1 5" xfId="1535"/>
    <cellStyle name="Заголовок 1 5 2" xfId="1536"/>
    <cellStyle name="Заголовок 1 5 3" xfId="1537"/>
    <cellStyle name="Заголовок 1 5 4" xfId="1538"/>
    <cellStyle name="Заголовок 1 5 5" xfId="1539"/>
    <cellStyle name="Заголовок 1 5 6" xfId="1540"/>
    <cellStyle name="Заголовок 1 6" xfId="1541"/>
    <cellStyle name="Заголовок 1 6 2" xfId="1542"/>
    <cellStyle name="Заголовок 1 7" xfId="1543"/>
    <cellStyle name="Заголовок 1 7 2" xfId="1544"/>
    <cellStyle name="Заголовок 1 8" xfId="1545"/>
    <cellStyle name="Заголовок 1 8 2" xfId="1546"/>
    <cellStyle name="Заголовок 1 9" xfId="1547"/>
    <cellStyle name="Заголовок 1 9 2" xfId="1548"/>
    <cellStyle name="Заголовок 2 10" xfId="1549"/>
    <cellStyle name="Заголовок 2 10 2" xfId="1550"/>
    <cellStyle name="Заголовок 2 11" xfId="1551"/>
    <cellStyle name="Заголовок 2 12" xfId="1552"/>
    <cellStyle name="Заголовок 2 13" xfId="1553"/>
    <cellStyle name="Заголовок 2 14" xfId="1554"/>
    <cellStyle name="Заголовок 2 15" xfId="1555"/>
    <cellStyle name="Заголовок 2 16" xfId="15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BAB783578FF7C274F46C35E28130FA401420F0B2E50163434F47669E2554EF35CA358AE43759224E13DA40DAB5975860E371E0571C6F952Ec7w4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CAC2A3AF155DE320F196F3517F4934E46E1BBC4C905984920AE97EA9F0D42B4F420A28CE546A3F2BF583531607DE95EA29A86D5341F06A8z5w5F" TargetMode="External" /></Relationships>
</file>

<file path=xl/worksheets/sheet1.xml><?xml version="1.0" encoding="utf-8"?>
<worksheet xmlns="http://schemas.openxmlformats.org/spreadsheetml/2006/main" xmlns:r="http://schemas.openxmlformats.org/officeDocument/2006/relationships">
  <sheetPr>
    <tabColor indexed="21"/>
  </sheetPr>
  <dimension ref="A1:C210"/>
  <sheetViews>
    <sheetView tabSelected="1" zoomScale="80" zoomScaleNormal="80" zoomScaleSheetLayoutView="100" workbookViewId="0" topLeftCell="A1">
      <selection activeCell="A5" sqref="A5"/>
    </sheetView>
  </sheetViews>
  <sheetFormatPr defaultColWidth="9.00390625" defaultRowHeight="12.75"/>
  <cols>
    <col min="1" max="1" width="28.125" style="1" customWidth="1"/>
    <col min="2" max="2" width="56.125" style="2" customWidth="1"/>
    <col min="3" max="3" width="14.875" style="3" customWidth="1"/>
    <col min="4" max="16384" width="9.125" style="4" customWidth="1"/>
  </cols>
  <sheetData>
    <row r="1" spans="1:3" ht="15.75">
      <c r="A1" s="5" t="s">
        <v>0</v>
      </c>
      <c r="B1" s="5"/>
      <c r="C1" s="5"/>
    </row>
    <row r="2" spans="1:3" ht="15.75">
      <c r="A2" s="5" t="s">
        <v>1</v>
      </c>
      <c r="B2" s="5"/>
      <c r="C2" s="5"/>
    </row>
    <row r="3" spans="1:3" ht="15.75">
      <c r="A3" s="5" t="s">
        <v>2</v>
      </c>
      <c r="B3" s="5"/>
      <c r="C3" s="5"/>
    </row>
    <row r="5" spans="1:3" ht="15.75">
      <c r="A5" s="6" t="s">
        <v>3</v>
      </c>
      <c r="B5" s="6"/>
      <c r="C5" s="6"/>
    </row>
    <row r="6" spans="1:3" ht="15.75">
      <c r="A6" s="7" t="s">
        <v>1</v>
      </c>
      <c r="B6" s="7"/>
      <c r="C6" s="7"/>
    </row>
    <row r="7" spans="1:3" ht="15.75">
      <c r="A7" s="7" t="s">
        <v>4</v>
      </c>
      <c r="B7" s="7"/>
      <c r="C7" s="7"/>
    </row>
    <row r="8" spans="1:3" ht="15.75">
      <c r="A8" s="7" t="s">
        <v>5</v>
      </c>
      <c r="B8" s="7"/>
      <c r="C8" s="7"/>
    </row>
    <row r="9" spans="1:3" ht="15.75">
      <c r="A9" s="8"/>
      <c r="B9" s="8"/>
      <c r="C9" s="8" t="s">
        <v>6</v>
      </c>
    </row>
    <row r="10" spans="1:3" ht="15.75">
      <c r="A10" s="8"/>
      <c r="B10" s="8"/>
      <c r="C10" s="8" t="s">
        <v>7</v>
      </c>
    </row>
    <row r="11" spans="1:3" ht="15.75">
      <c r="A11" s="8"/>
      <c r="B11" s="8"/>
      <c r="C11" s="8" t="s">
        <v>8</v>
      </c>
    </row>
    <row r="12" spans="1:3" ht="15.75">
      <c r="A12" s="8"/>
      <c r="B12" s="8"/>
      <c r="C12" s="8" t="s">
        <v>9</v>
      </c>
    </row>
    <row r="13" spans="1:3" ht="15.75">
      <c r="A13" s="5" t="s">
        <v>10</v>
      </c>
      <c r="B13" s="5"/>
      <c r="C13" s="5"/>
    </row>
    <row r="14" spans="1:3" ht="15.75">
      <c r="A14" s="8"/>
      <c r="B14" s="8"/>
      <c r="C14" s="8"/>
    </row>
    <row r="15" spans="1:3" s="10" customFormat="1" ht="18.75">
      <c r="A15" s="9" t="s">
        <v>11</v>
      </c>
      <c r="B15" s="9"/>
      <c r="C15" s="9"/>
    </row>
    <row r="16" spans="1:3" s="10" customFormat="1" ht="18.75">
      <c r="A16" s="9" t="s">
        <v>12</v>
      </c>
      <c r="B16" s="9"/>
      <c r="C16" s="9"/>
    </row>
    <row r="17" spans="1:3" s="10" customFormat="1" ht="18.75">
      <c r="A17" s="9" t="s">
        <v>13</v>
      </c>
      <c r="B17" s="9"/>
      <c r="C17" s="9"/>
    </row>
    <row r="18" spans="1:3" ht="15.75">
      <c r="A18" s="11"/>
      <c r="B18" s="12"/>
      <c r="C18" s="13" t="s">
        <v>14</v>
      </c>
    </row>
    <row r="19" spans="1:3" ht="31.5">
      <c r="A19" s="14" t="s">
        <v>15</v>
      </c>
      <c r="B19" s="15" t="s">
        <v>16</v>
      </c>
      <c r="C19" s="15" t="s">
        <v>17</v>
      </c>
    </row>
    <row r="20" spans="1:3" s="19" customFormat="1" ht="15.75">
      <c r="A20" s="16">
        <v>1</v>
      </c>
      <c r="B20" s="17" t="s">
        <v>18</v>
      </c>
      <c r="C20" s="18">
        <v>3</v>
      </c>
    </row>
    <row r="21" spans="1:3" ht="15.75">
      <c r="A21" s="20" t="s">
        <v>19</v>
      </c>
      <c r="B21" s="21" t="s">
        <v>20</v>
      </c>
      <c r="C21" s="22">
        <f>C22+C36+C52+C58+C81+C88+C91+C98+C44+C30+C128</f>
        <v>5019200.8</v>
      </c>
    </row>
    <row r="22" spans="1:3" ht="15.75">
      <c r="A22" s="20" t="s">
        <v>21</v>
      </c>
      <c r="B22" s="21" t="s">
        <v>22</v>
      </c>
      <c r="C22" s="22">
        <f>C23</f>
        <v>2976632</v>
      </c>
    </row>
    <row r="23" spans="1:3" ht="15.75">
      <c r="A23" s="20" t="s">
        <v>23</v>
      </c>
      <c r="B23" s="21" t="s">
        <v>24</v>
      </c>
      <c r="C23" s="22">
        <f>C25+C26+C27+C28+C29</f>
        <v>2976632</v>
      </c>
    </row>
    <row r="24" spans="1:3" ht="19.5" customHeight="1">
      <c r="A24" s="20"/>
      <c r="B24" s="23" t="s">
        <v>25</v>
      </c>
      <c r="C24" s="24">
        <v>1501588.9</v>
      </c>
    </row>
    <row r="25" spans="1:3" ht="81.75" customHeight="1">
      <c r="A25" s="25" t="s">
        <v>26</v>
      </c>
      <c r="B25" s="26" t="s">
        <v>27</v>
      </c>
      <c r="C25" s="27">
        <v>2708020</v>
      </c>
    </row>
    <row r="26" spans="1:3" ht="128.25" customHeight="1">
      <c r="A26" s="25" t="s">
        <v>28</v>
      </c>
      <c r="B26" s="26" t="s">
        <v>29</v>
      </c>
      <c r="C26" s="27">
        <v>2591</v>
      </c>
    </row>
    <row r="27" spans="1:3" ht="48" customHeight="1">
      <c r="A27" s="25" t="s">
        <v>30</v>
      </c>
      <c r="B27" s="26" t="s">
        <v>31</v>
      </c>
      <c r="C27" s="27">
        <v>53938</v>
      </c>
    </row>
    <row r="28" spans="1:3" ht="96.75" customHeight="1">
      <c r="A28" s="25" t="s">
        <v>32</v>
      </c>
      <c r="B28" s="26" t="s">
        <v>33</v>
      </c>
      <c r="C28" s="27">
        <v>63418</v>
      </c>
    </row>
    <row r="29" spans="1:3" ht="111" customHeight="1">
      <c r="A29" s="25" t="s">
        <v>34</v>
      </c>
      <c r="B29" s="26" t="s">
        <v>35</v>
      </c>
      <c r="C29" s="27">
        <v>148665</v>
      </c>
    </row>
    <row r="30" spans="1:3" ht="48.75" customHeight="1">
      <c r="A30" s="20" t="s">
        <v>36</v>
      </c>
      <c r="B30" s="28" t="s">
        <v>37</v>
      </c>
      <c r="C30" s="22">
        <f>C31</f>
        <v>47235</v>
      </c>
    </row>
    <row r="31" spans="1:3" ht="36.75" customHeight="1">
      <c r="A31" s="25" t="s">
        <v>38</v>
      </c>
      <c r="B31" s="26" t="s">
        <v>39</v>
      </c>
      <c r="C31" s="27">
        <f>SUM(C32+C34+C33+C35)</f>
        <v>47235</v>
      </c>
    </row>
    <row r="32" spans="1:3" ht="82.5" customHeight="1">
      <c r="A32" s="25" t="s">
        <v>40</v>
      </c>
      <c r="B32" s="26" t="s">
        <v>41</v>
      </c>
      <c r="C32" s="27">
        <v>12517</v>
      </c>
    </row>
    <row r="33" spans="1:3" ht="96.75" customHeight="1">
      <c r="A33" s="25" t="s">
        <v>42</v>
      </c>
      <c r="B33" s="26" t="s">
        <v>43</v>
      </c>
      <c r="C33" s="27">
        <v>331</v>
      </c>
    </row>
    <row r="34" spans="1:3" ht="78" customHeight="1">
      <c r="A34" s="25" t="s">
        <v>44</v>
      </c>
      <c r="B34" s="26" t="s">
        <v>45</v>
      </c>
      <c r="C34" s="27">
        <v>33631</v>
      </c>
    </row>
    <row r="35" spans="1:3" ht="83.25" customHeight="1">
      <c r="A35" s="25" t="s">
        <v>46</v>
      </c>
      <c r="B35" s="26" t="s">
        <v>47</v>
      </c>
      <c r="C35" s="27">
        <v>756</v>
      </c>
    </row>
    <row r="36" spans="1:3" ht="15.75">
      <c r="A36" s="20" t="s">
        <v>48</v>
      </c>
      <c r="B36" s="21" t="s">
        <v>49</v>
      </c>
      <c r="C36" s="22">
        <f>SUM(C37+C41+C42+C43)</f>
        <v>1096793</v>
      </c>
    </row>
    <row r="37" spans="1:3" ht="31.5">
      <c r="A37" s="20" t="s">
        <v>50</v>
      </c>
      <c r="B37" s="21" t="s">
        <v>51</v>
      </c>
      <c r="C37" s="22">
        <f>C38+C39+C40</f>
        <v>934997</v>
      </c>
    </row>
    <row r="38" spans="1:3" ht="31.5">
      <c r="A38" s="25" t="s">
        <v>52</v>
      </c>
      <c r="B38" s="29" t="s">
        <v>53</v>
      </c>
      <c r="C38" s="27">
        <v>582503</v>
      </c>
    </row>
    <row r="39" spans="1:3" ht="64.5" customHeight="1">
      <c r="A39" s="25" t="s">
        <v>54</v>
      </c>
      <c r="B39" s="29" t="s">
        <v>55</v>
      </c>
      <c r="C39" s="27">
        <v>352494</v>
      </c>
    </row>
    <row r="40" spans="1:3" ht="31.5" hidden="1">
      <c r="A40" s="25" t="s">
        <v>56</v>
      </c>
      <c r="B40" s="29" t="s">
        <v>57</v>
      </c>
      <c r="C40" s="27">
        <v>0</v>
      </c>
    </row>
    <row r="41" spans="1:3" ht="31.5" hidden="1">
      <c r="A41" s="20" t="s">
        <v>58</v>
      </c>
      <c r="B41" s="21" t="s">
        <v>59</v>
      </c>
      <c r="C41" s="22">
        <v>0</v>
      </c>
    </row>
    <row r="42" spans="1:3" ht="15.75">
      <c r="A42" s="20" t="s">
        <v>60</v>
      </c>
      <c r="B42" s="21" t="s">
        <v>61</v>
      </c>
      <c r="C42" s="22">
        <v>25688</v>
      </c>
    </row>
    <row r="43" spans="1:3" ht="31.5">
      <c r="A43" s="20" t="s">
        <v>62</v>
      </c>
      <c r="B43" s="21" t="s">
        <v>63</v>
      </c>
      <c r="C43" s="22">
        <v>136108</v>
      </c>
    </row>
    <row r="44" spans="1:3" ht="15.75">
      <c r="A44" s="20" t="s">
        <v>64</v>
      </c>
      <c r="B44" s="21" t="s">
        <v>65</v>
      </c>
      <c r="C44" s="22">
        <f>C45+C47</f>
        <v>355552</v>
      </c>
    </row>
    <row r="45" spans="1:3" ht="15.75">
      <c r="A45" s="20" t="s">
        <v>66</v>
      </c>
      <c r="B45" s="21" t="s">
        <v>67</v>
      </c>
      <c r="C45" s="22">
        <f>C46</f>
        <v>196058</v>
      </c>
    </row>
    <row r="46" spans="1:3" ht="47.25">
      <c r="A46" s="25" t="s">
        <v>68</v>
      </c>
      <c r="B46" s="26" t="s">
        <v>69</v>
      </c>
      <c r="C46" s="27">
        <v>196058</v>
      </c>
    </row>
    <row r="47" spans="1:3" ht="15.75">
      <c r="A47" s="20" t="s">
        <v>70</v>
      </c>
      <c r="B47" s="21" t="s">
        <v>71</v>
      </c>
      <c r="C47" s="22">
        <f>C48+C50</f>
        <v>159494</v>
      </c>
    </row>
    <row r="48" spans="1:3" ht="15.75">
      <c r="A48" s="25" t="s">
        <v>72</v>
      </c>
      <c r="B48" s="30" t="s">
        <v>73</v>
      </c>
      <c r="C48" s="27">
        <f>C49</f>
        <v>102812</v>
      </c>
    </row>
    <row r="49" spans="1:3" ht="34.5" customHeight="1">
      <c r="A49" s="25" t="s">
        <v>74</v>
      </c>
      <c r="B49" s="30" t="s">
        <v>75</v>
      </c>
      <c r="C49" s="27">
        <v>102812</v>
      </c>
    </row>
    <row r="50" spans="1:3" ht="15.75">
      <c r="A50" s="25" t="s">
        <v>76</v>
      </c>
      <c r="B50" s="30" t="s">
        <v>77</v>
      </c>
      <c r="C50" s="31">
        <f>C51</f>
        <v>56682</v>
      </c>
    </row>
    <row r="51" spans="1:3" ht="34.5" customHeight="1">
      <c r="A51" s="32" t="s">
        <v>78</v>
      </c>
      <c r="B51" s="30" t="s">
        <v>79</v>
      </c>
      <c r="C51" s="27">
        <v>56682</v>
      </c>
    </row>
    <row r="52" spans="1:3" s="33" customFormat="1" ht="15.75">
      <c r="A52" s="20" t="s">
        <v>80</v>
      </c>
      <c r="B52" s="28" t="s">
        <v>81</v>
      </c>
      <c r="C52" s="22">
        <f>C53+C55</f>
        <v>143834</v>
      </c>
    </row>
    <row r="53" spans="1:3" s="33" customFormat="1" ht="37.5" customHeight="1">
      <c r="A53" s="25" t="s">
        <v>82</v>
      </c>
      <c r="B53" s="26" t="s">
        <v>83</v>
      </c>
      <c r="C53" s="27">
        <f>C54</f>
        <v>143441</v>
      </c>
    </row>
    <row r="54" spans="1:3" ht="51" customHeight="1">
      <c r="A54" s="25" t="s">
        <v>84</v>
      </c>
      <c r="B54" s="26" t="s">
        <v>85</v>
      </c>
      <c r="C54" s="27">
        <v>143441</v>
      </c>
    </row>
    <row r="55" spans="1:3" ht="35.25" customHeight="1">
      <c r="A55" s="25" t="s">
        <v>86</v>
      </c>
      <c r="B55" s="29" t="s">
        <v>87</v>
      </c>
      <c r="C55" s="27">
        <v>393</v>
      </c>
    </row>
    <row r="56" spans="1:3" ht="31.5">
      <c r="A56" s="25" t="s">
        <v>88</v>
      </c>
      <c r="B56" s="26" t="s">
        <v>89</v>
      </c>
      <c r="C56" s="27">
        <v>225</v>
      </c>
    </row>
    <row r="57" spans="1:3" ht="93" customHeight="1">
      <c r="A57" s="25" t="s">
        <v>90</v>
      </c>
      <c r="B57" s="26" t="s">
        <v>91</v>
      </c>
      <c r="C57" s="27">
        <v>168</v>
      </c>
    </row>
    <row r="58" spans="1:3" s="33" customFormat="1" ht="48.75" customHeight="1">
      <c r="A58" s="20" t="s">
        <v>92</v>
      </c>
      <c r="B58" s="28" t="s">
        <v>93</v>
      </c>
      <c r="C58" s="22">
        <f>C59+C70+C73</f>
        <v>304636</v>
      </c>
    </row>
    <row r="59" spans="1:3" s="33" customFormat="1" ht="100.5" customHeight="1">
      <c r="A59" s="20" t="s">
        <v>94</v>
      </c>
      <c r="B59" s="28" t="s">
        <v>95</v>
      </c>
      <c r="C59" s="22">
        <f>C64+C60</f>
        <v>249386</v>
      </c>
    </row>
    <row r="60" spans="1:3" s="33" customFormat="1" ht="79.5" customHeight="1">
      <c r="A60" s="20" t="s">
        <v>96</v>
      </c>
      <c r="B60" s="28" t="s">
        <v>97</v>
      </c>
      <c r="C60" s="22">
        <f>C61</f>
        <v>221825</v>
      </c>
    </row>
    <row r="61" spans="1:3" ht="80.25" customHeight="1">
      <c r="A61" s="25" t="s">
        <v>98</v>
      </c>
      <c r="B61" s="26" t="s">
        <v>99</v>
      </c>
      <c r="C61" s="27">
        <f>C62+C63</f>
        <v>221825</v>
      </c>
    </row>
    <row r="62" spans="1:3" ht="72" customHeight="1">
      <c r="A62" s="25" t="s">
        <v>100</v>
      </c>
      <c r="B62" s="26" t="s">
        <v>101</v>
      </c>
      <c r="C62" s="27">
        <v>221825</v>
      </c>
    </row>
    <row r="63" spans="1:3" ht="60" customHeight="1" hidden="1">
      <c r="A63" s="25" t="s">
        <v>102</v>
      </c>
      <c r="B63" s="26" t="s">
        <v>103</v>
      </c>
      <c r="C63" s="27">
        <v>0</v>
      </c>
    </row>
    <row r="64" spans="1:3" ht="96.75" customHeight="1">
      <c r="A64" s="20" t="s">
        <v>104</v>
      </c>
      <c r="B64" s="21" t="s">
        <v>105</v>
      </c>
      <c r="C64" s="22">
        <f>C65</f>
        <v>27561</v>
      </c>
    </row>
    <row r="65" spans="1:3" ht="81" customHeight="1">
      <c r="A65" s="25" t="s">
        <v>106</v>
      </c>
      <c r="B65" s="26" t="s">
        <v>107</v>
      </c>
      <c r="C65" s="27">
        <f>C66+C67+C69+C68</f>
        <v>27561</v>
      </c>
    </row>
    <row r="66" spans="1:3" ht="79.5" customHeight="1">
      <c r="A66" s="25" t="s">
        <v>108</v>
      </c>
      <c r="B66" s="26" t="s">
        <v>109</v>
      </c>
      <c r="C66" s="27">
        <v>26110</v>
      </c>
    </row>
    <row r="67" spans="1:3" ht="39.75" customHeight="1">
      <c r="A67" s="25" t="s">
        <v>110</v>
      </c>
      <c r="B67" s="26" t="s">
        <v>111</v>
      </c>
      <c r="C67" s="27">
        <v>481</v>
      </c>
    </row>
    <row r="68" spans="1:3" ht="152.25" customHeight="1">
      <c r="A68" s="25" t="s">
        <v>112</v>
      </c>
      <c r="B68" s="26" t="s">
        <v>113</v>
      </c>
      <c r="C68" s="27">
        <v>970</v>
      </c>
    </row>
    <row r="69" spans="1:3" ht="145.5" customHeight="1" hidden="1">
      <c r="A69" s="25" t="s">
        <v>112</v>
      </c>
      <c r="B69" s="26" t="s">
        <v>113</v>
      </c>
      <c r="C69" s="27"/>
    </row>
    <row r="70" spans="1:3" ht="31.5">
      <c r="A70" s="20" t="s">
        <v>114</v>
      </c>
      <c r="B70" s="21" t="s">
        <v>115</v>
      </c>
      <c r="C70" s="22">
        <f aca="true" t="shared" si="0" ref="C70:C71">C71</f>
        <v>9803</v>
      </c>
    </row>
    <row r="71" spans="1:3" ht="57.75" customHeight="1">
      <c r="A71" s="25" t="s">
        <v>116</v>
      </c>
      <c r="B71" s="29" t="s">
        <v>117</v>
      </c>
      <c r="C71" s="27">
        <f t="shared" si="0"/>
        <v>9803</v>
      </c>
    </row>
    <row r="72" spans="1:3" ht="65.25" customHeight="1">
      <c r="A72" s="25" t="s">
        <v>118</v>
      </c>
      <c r="B72" s="29" t="s">
        <v>119</v>
      </c>
      <c r="C72" s="27">
        <v>9803</v>
      </c>
    </row>
    <row r="73" spans="1:3" ht="98.25" customHeight="1">
      <c r="A73" s="20" t="s">
        <v>120</v>
      </c>
      <c r="B73" s="21" t="s">
        <v>121</v>
      </c>
      <c r="C73" s="22">
        <f>C74+C78</f>
        <v>45447</v>
      </c>
    </row>
    <row r="74" spans="1:3" ht="97.5" customHeight="1">
      <c r="A74" s="25" t="s">
        <v>122</v>
      </c>
      <c r="B74" s="29" t="s">
        <v>123</v>
      </c>
      <c r="C74" s="27">
        <f>C75</f>
        <v>23857</v>
      </c>
    </row>
    <row r="75" spans="1:3" ht="84.75" customHeight="1">
      <c r="A75" s="25" t="s">
        <v>124</v>
      </c>
      <c r="B75" s="29" t="s">
        <v>125</v>
      </c>
      <c r="C75" s="27">
        <f>SUM(C76:C77)</f>
        <v>23857</v>
      </c>
    </row>
    <row r="76" spans="1:3" ht="32.25" customHeight="1">
      <c r="A76" s="25" t="s">
        <v>126</v>
      </c>
      <c r="B76" s="29" t="s">
        <v>127</v>
      </c>
      <c r="C76" s="27">
        <v>19057</v>
      </c>
    </row>
    <row r="77" spans="1:3" ht="15.75">
      <c r="A77" s="25" t="s">
        <v>128</v>
      </c>
      <c r="B77" s="29" t="s">
        <v>129</v>
      </c>
      <c r="C77" s="27">
        <v>4800</v>
      </c>
    </row>
    <row r="78" spans="1:3" ht="141.75">
      <c r="A78" s="25" t="s">
        <v>130</v>
      </c>
      <c r="B78" s="29" t="s">
        <v>131</v>
      </c>
      <c r="C78" s="27">
        <f>C79+C80</f>
        <v>21590</v>
      </c>
    </row>
    <row r="79" spans="1:3" ht="141.75">
      <c r="A79" s="17" t="s">
        <v>132</v>
      </c>
      <c r="B79" s="34" t="s">
        <v>133</v>
      </c>
      <c r="C79" s="27">
        <v>21550</v>
      </c>
    </row>
    <row r="80" spans="1:3" ht="157.5">
      <c r="A80" s="17" t="s">
        <v>134</v>
      </c>
      <c r="B80" s="34" t="s">
        <v>135</v>
      </c>
      <c r="C80" s="27">
        <v>40</v>
      </c>
    </row>
    <row r="81" spans="1:3" ht="31.5">
      <c r="A81" s="20" t="s">
        <v>136</v>
      </c>
      <c r="B81" s="21" t="s">
        <v>137</v>
      </c>
      <c r="C81" s="22">
        <f>C82</f>
        <v>16256</v>
      </c>
    </row>
    <row r="82" spans="1:3" ht="21" customHeight="1">
      <c r="A82" s="20" t="s">
        <v>138</v>
      </c>
      <c r="B82" s="21" t="s">
        <v>139</v>
      </c>
      <c r="C82" s="22">
        <f>SUM(C83:C87)</f>
        <v>16256</v>
      </c>
    </row>
    <row r="83" spans="1:3" ht="34.5" customHeight="1">
      <c r="A83" s="25" t="s">
        <v>140</v>
      </c>
      <c r="B83" s="29" t="s">
        <v>141</v>
      </c>
      <c r="C83" s="27">
        <v>575</v>
      </c>
    </row>
    <row r="84" spans="1:3" ht="31.5" hidden="1">
      <c r="A84" s="25" t="s">
        <v>142</v>
      </c>
      <c r="B84" s="29" t="s">
        <v>143</v>
      </c>
      <c r="C84" s="27">
        <v>0</v>
      </c>
    </row>
    <row r="85" spans="1:3" ht="18.75" customHeight="1">
      <c r="A85" s="25" t="s">
        <v>144</v>
      </c>
      <c r="B85" s="29" t="s">
        <v>145</v>
      </c>
      <c r="C85" s="27">
        <v>15512</v>
      </c>
    </row>
    <row r="86" spans="1:3" ht="23.25" customHeight="1">
      <c r="A86" s="25" t="s">
        <v>146</v>
      </c>
      <c r="B86" s="29" t="s">
        <v>147</v>
      </c>
      <c r="C86" s="27">
        <v>137</v>
      </c>
    </row>
    <row r="87" spans="1:3" ht="51.75" customHeight="1">
      <c r="A87" s="25" t="s">
        <v>148</v>
      </c>
      <c r="B87" s="29" t="s">
        <v>149</v>
      </c>
      <c r="C87" s="27">
        <v>32</v>
      </c>
    </row>
    <row r="88" spans="1:3" s="33" customFormat="1" ht="37.5" customHeight="1">
      <c r="A88" s="20" t="s">
        <v>150</v>
      </c>
      <c r="B88" s="21" t="s">
        <v>151</v>
      </c>
      <c r="C88" s="22">
        <f>C89+C90</f>
        <v>1691</v>
      </c>
    </row>
    <row r="89" spans="1:3" ht="15.75">
      <c r="A89" s="25" t="s">
        <v>152</v>
      </c>
      <c r="B89" s="29" t="s">
        <v>153</v>
      </c>
      <c r="C89" s="27">
        <v>1401</v>
      </c>
    </row>
    <row r="90" spans="1:3" ht="15.75">
      <c r="A90" s="25" t="s">
        <v>154</v>
      </c>
      <c r="B90" s="29" t="s">
        <v>155</v>
      </c>
      <c r="C90" s="27">
        <v>290</v>
      </c>
    </row>
    <row r="91" spans="1:3" s="33" customFormat="1" ht="31.5">
      <c r="A91" s="20" t="s">
        <v>156</v>
      </c>
      <c r="B91" s="21" t="s">
        <v>157</v>
      </c>
      <c r="C91" s="22">
        <f>C92+C95</f>
        <v>56613</v>
      </c>
    </row>
    <row r="92" spans="1:3" s="33" customFormat="1" ht="94.5">
      <c r="A92" s="20" t="s">
        <v>158</v>
      </c>
      <c r="B92" s="21" t="s">
        <v>159</v>
      </c>
      <c r="C92" s="22">
        <f aca="true" t="shared" si="1" ref="C92:C93">C93</f>
        <v>20783</v>
      </c>
    </row>
    <row r="93" spans="1:3" ht="94.5" customHeight="1">
      <c r="A93" s="25" t="s">
        <v>160</v>
      </c>
      <c r="B93" s="29" t="s">
        <v>161</v>
      </c>
      <c r="C93" s="27">
        <f t="shared" si="1"/>
        <v>20783</v>
      </c>
    </row>
    <row r="94" spans="1:3" ht="99" customHeight="1">
      <c r="A94" s="25" t="s">
        <v>162</v>
      </c>
      <c r="B94" s="29" t="s">
        <v>163</v>
      </c>
      <c r="C94" s="27">
        <v>20783</v>
      </c>
    </row>
    <row r="95" spans="1:3" ht="34.5" customHeight="1">
      <c r="A95" s="20" t="s">
        <v>164</v>
      </c>
      <c r="B95" s="21" t="s">
        <v>165</v>
      </c>
      <c r="C95" s="22">
        <f aca="true" t="shared" si="2" ref="C95:C96">C96</f>
        <v>35830</v>
      </c>
    </row>
    <row r="96" spans="1:3" ht="39.75" customHeight="1">
      <c r="A96" s="25" t="s">
        <v>166</v>
      </c>
      <c r="B96" s="29" t="s">
        <v>167</v>
      </c>
      <c r="C96" s="27">
        <f t="shared" si="2"/>
        <v>35830</v>
      </c>
    </row>
    <row r="97" spans="1:3" ht="50.25" customHeight="1">
      <c r="A97" s="25" t="s">
        <v>168</v>
      </c>
      <c r="B97" s="29" t="s">
        <v>169</v>
      </c>
      <c r="C97" s="27">
        <v>35830</v>
      </c>
    </row>
    <row r="98" spans="1:3" ht="15.75">
      <c r="A98" s="20" t="s">
        <v>170</v>
      </c>
      <c r="B98" s="35" t="s">
        <v>171</v>
      </c>
      <c r="C98" s="22">
        <f>SUM(C99:C127)</f>
        <v>16167</v>
      </c>
    </row>
    <row r="99" spans="1:3" ht="96.75" customHeight="1">
      <c r="A99" s="36" t="s">
        <v>172</v>
      </c>
      <c r="B99" s="37" t="s">
        <v>173</v>
      </c>
      <c r="C99" s="27">
        <v>340</v>
      </c>
    </row>
    <row r="100" spans="1:3" ht="116.25" customHeight="1">
      <c r="A100" s="36" t="s">
        <v>174</v>
      </c>
      <c r="B100" s="37" t="s">
        <v>175</v>
      </c>
      <c r="C100" s="27">
        <v>477</v>
      </c>
    </row>
    <row r="101" spans="1:3" ht="97.5" customHeight="1">
      <c r="A101" s="36" t="s">
        <v>176</v>
      </c>
      <c r="B101" s="37" t="s">
        <v>177</v>
      </c>
      <c r="C101" s="27">
        <v>360</v>
      </c>
    </row>
    <row r="102" spans="1:3" ht="96" customHeight="1">
      <c r="A102" s="38" t="s">
        <v>178</v>
      </c>
      <c r="B102" s="37" t="s">
        <v>179</v>
      </c>
      <c r="C102" s="27">
        <v>250</v>
      </c>
    </row>
    <row r="103" spans="1:3" ht="89.25" customHeight="1" hidden="1">
      <c r="A103" s="38" t="s">
        <v>180</v>
      </c>
      <c r="B103" s="39" t="s">
        <v>181</v>
      </c>
      <c r="C103" s="27">
        <v>0</v>
      </c>
    </row>
    <row r="104" spans="1:3" ht="104.25" customHeight="1">
      <c r="A104" s="38" t="s">
        <v>182</v>
      </c>
      <c r="B104" s="37" t="s">
        <v>183</v>
      </c>
      <c r="C104" s="27">
        <v>310</v>
      </c>
    </row>
    <row r="105" spans="1:3" ht="85.5" customHeight="1" hidden="1">
      <c r="A105" s="38" t="s">
        <v>184</v>
      </c>
      <c r="B105" s="39" t="s">
        <v>185</v>
      </c>
      <c r="C105" s="27">
        <v>0</v>
      </c>
    </row>
    <row r="106" spans="1:3" ht="110.25">
      <c r="A106" s="38" t="s">
        <v>186</v>
      </c>
      <c r="B106" s="40" t="s">
        <v>187</v>
      </c>
      <c r="C106" s="27">
        <v>15</v>
      </c>
    </row>
    <row r="107" spans="1:3" ht="84" customHeight="1" hidden="1">
      <c r="A107" s="38" t="s">
        <v>188</v>
      </c>
      <c r="B107" s="39" t="s">
        <v>189</v>
      </c>
      <c r="C107" s="27">
        <v>0</v>
      </c>
    </row>
    <row r="108" spans="1:3" ht="110.25">
      <c r="A108" s="38" t="s">
        <v>190</v>
      </c>
      <c r="B108" s="40" t="s">
        <v>191</v>
      </c>
      <c r="C108" s="27">
        <v>7</v>
      </c>
    </row>
    <row r="109" spans="1:3" ht="94.5">
      <c r="A109" s="38" t="s">
        <v>192</v>
      </c>
      <c r="B109" s="40" t="s">
        <v>193</v>
      </c>
      <c r="C109" s="27">
        <v>20</v>
      </c>
    </row>
    <row r="110" spans="1:3" ht="114.75" customHeight="1">
      <c r="A110" s="38" t="s">
        <v>194</v>
      </c>
      <c r="B110" s="37" t="s">
        <v>195</v>
      </c>
      <c r="C110" s="27">
        <v>3725</v>
      </c>
    </row>
    <row r="111" spans="1:3" ht="97.5" customHeight="1" hidden="1">
      <c r="A111" s="38" t="s">
        <v>196</v>
      </c>
      <c r="B111" s="39" t="s">
        <v>197</v>
      </c>
      <c r="C111" s="27">
        <v>0</v>
      </c>
    </row>
    <row r="112" spans="1:3" ht="132" customHeight="1">
      <c r="A112" s="38" t="s">
        <v>198</v>
      </c>
      <c r="B112" s="37" t="s">
        <v>199</v>
      </c>
      <c r="C112" s="27">
        <v>635</v>
      </c>
    </row>
    <row r="113" spans="1:3" ht="102.75" customHeight="1">
      <c r="A113" s="38" t="s">
        <v>200</v>
      </c>
      <c r="B113" s="37" t="s">
        <v>201</v>
      </c>
      <c r="C113" s="27">
        <v>65</v>
      </c>
    </row>
    <row r="114" spans="1:3" ht="84.75" customHeight="1">
      <c r="A114" s="38" t="s">
        <v>202</v>
      </c>
      <c r="B114" s="37" t="s">
        <v>203</v>
      </c>
      <c r="C114" s="27">
        <v>7255</v>
      </c>
    </row>
    <row r="115" spans="1:3" ht="98.25" customHeight="1">
      <c r="A115" s="38" t="s">
        <v>204</v>
      </c>
      <c r="B115" s="37" t="s">
        <v>205</v>
      </c>
      <c r="C115" s="27">
        <v>3</v>
      </c>
    </row>
    <row r="116" spans="1:3" ht="94.5" customHeight="1">
      <c r="A116" s="38" t="s">
        <v>206</v>
      </c>
      <c r="B116" s="37" t="s">
        <v>207</v>
      </c>
      <c r="C116" s="27">
        <v>38</v>
      </c>
    </row>
    <row r="117" spans="1:3" ht="89.25" customHeight="1">
      <c r="A117" s="38" t="s">
        <v>208</v>
      </c>
      <c r="B117" s="37" t="s">
        <v>209</v>
      </c>
      <c r="C117" s="27">
        <v>77</v>
      </c>
    </row>
    <row r="118" spans="1:3" ht="99.75" customHeight="1">
      <c r="A118" s="38" t="s">
        <v>210</v>
      </c>
      <c r="B118" s="37" t="s">
        <v>211</v>
      </c>
      <c r="C118" s="27">
        <v>576</v>
      </c>
    </row>
    <row r="119" spans="1:3" ht="87.75" customHeight="1">
      <c r="A119" s="38" t="s">
        <v>212</v>
      </c>
      <c r="B119" s="37" t="s">
        <v>213</v>
      </c>
      <c r="C119" s="27">
        <v>1</v>
      </c>
    </row>
    <row r="120" spans="1:3" ht="65.25" customHeight="1">
      <c r="A120" s="38" t="s">
        <v>214</v>
      </c>
      <c r="B120" s="37" t="s">
        <v>215</v>
      </c>
      <c r="C120" s="27">
        <v>255</v>
      </c>
    </row>
    <row r="121" spans="1:3" ht="65.25" customHeight="1">
      <c r="A121" s="38" t="s">
        <v>216</v>
      </c>
      <c r="B121" s="37" t="s">
        <v>217</v>
      </c>
      <c r="C121" s="27">
        <v>255</v>
      </c>
    </row>
    <row r="122" spans="1:3" ht="65.25" customHeight="1">
      <c r="A122" s="38" t="s">
        <v>218</v>
      </c>
      <c r="B122" s="37" t="s">
        <v>219</v>
      </c>
      <c r="C122" s="27">
        <v>255</v>
      </c>
    </row>
    <row r="123" spans="1:3" ht="65.25" customHeight="1">
      <c r="A123" s="38" t="s">
        <v>220</v>
      </c>
      <c r="B123" s="37" t="s">
        <v>221</v>
      </c>
      <c r="C123" s="27">
        <v>191</v>
      </c>
    </row>
    <row r="124" spans="1:3" ht="84.75" customHeight="1">
      <c r="A124" s="38" t="s">
        <v>222</v>
      </c>
      <c r="B124" s="37" t="s">
        <v>223</v>
      </c>
      <c r="C124" s="27">
        <v>4</v>
      </c>
    </row>
    <row r="125" spans="1:3" ht="94.5">
      <c r="A125" s="38" t="s">
        <v>224</v>
      </c>
      <c r="B125" s="37" t="s">
        <v>225</v>
      </c>
      <c r="C125" s="27">
        <v>8</v>
      </c>
    </row>
    <row r="126" spans="1:3" ht="78.75" hidden="1">
      <c r="A126" s="38" t="s">
        <v>226</v>
      </c>
      <c r="B126" s="29" t="s">
        <v>227</v>
      </c>
      <c r="C126" s="27">
        <v>0</v>
      </c>
    </row>
    <row r="127" spans="1:3" ht="126">
      <c r="A127" s="38" t="s">
        <v>228</v>
      </c>
      <c r="B127" s="29" t="s">
        <v>229</v>
      </c>
      <c r="C127" s="27">
        <v>1045</v>
      </c>
    </row>
    <row r="128" spans="1:3" ht="15.75">
      <c r="A128" s="20" t="s">
        <v>230</v>
      </c>
      <c r="B128" s="21" t="s">
        <v>231</v>
      </c>
      <c r="C128" s="22">
        <f>SUM(C129:C133)</f>
        <v>3791.8</v>
      </c>
    </row>
    <row r="129" spans="1:3" ht="47.25">
      <c r="A129" s="25" t="s">
        <v>232</v>
      </c>
      <c r="B129" s="41" t="s">
        <v>233</v>
      </c>
      <c r="C129" s="27">
        <v>31</v>
      </c>
    </row>
    <row r="130" spans="1:3" ht="47.25" hidden="1">
      <c r="A130" s="25" t="s">
        <v>234</v>
      </c>
      <c r="B130" s="42" t="s">
        <v>235</v>
      </c>
      <c r="C130" s="43"/>
    </row>
    <row r="131" spans="1:3" ht="70.5" customHeight="1" hidden="1">
      <c r="A131" s="25" t="s">
        <v>236</v>
      </c>
      <c r="B131" s="42" t="s">
        <v>237</v>
      </c>
      <c r="C131" s="43"/>
    </row>
    <row r="132" spans="1:3" ht="31.5">
      <c r="A132" s="25" t="s">
        <v>238</v>
      </c>
      <c r="B132" s="29" t="s">
        <v>239</v>
      </c>
      <c r="C132" s="27">
        <v>3584</v>
      </c>
    </row>
    <row r="133" spans="1:3" ht="31.5">
      <c r="A133" s="25" t="s">
        <v>240</v>
      </c>
      <c r="B133" s="41" t="s">
        <v>241</v>
      </c>
      <c r="C133" s="27">
        <v>176.8</v>
      </c>
    </row>
    <row r="134" spans="1:3" ht="15.75">
      <c r="A134" s="20" t="s">
        <v>242</v>
      </c>
      <c r="B134" s="44" t="s">
        <v>243</v>
      </c>
      <c r="C134" s="22">
        <f>C135</f>
        <v>9931281.489999998</v>
      </c>
    </row>
    <row r="135" spans="1:3" ht="31.5">
      <c r="A135" s="20" t="s">
        <v>244</v>
      </c>
      <c r="B135" s="44" t="s">
        <v>245</v>
      </c>
      <c r="C135" s="22">
        <f>C136+C141+C179+C195</f>
        <v>9931281.489999998</v>
      </c>
    </row>
    <row r="136" spans="1:3" ht="31.5">
      <c r="A136" s="20" t="s">
        <v>246</v>
      </c>
      <c r="B136" s="44" t="s">
        <v>247</v>
      </c>
      <c r="C136" s="22">
        <f>C137+C139</f>
        <v>387088.5</v>
      </c>
    </row>
    <row r="137" spans="1:3" ht="36" customHeight="1">
      <c r="A137" s="25" t="s">
        <v>248</v>
      </c>
      <c r="B137" s="41" t="s">
        <v>249</v>
      </c>
      <c r="C137" s="27">
        <f>C138</f>
        <v>383133.9</v>
      </c>
    </row>
    <row r="138" spans="1:3" ht="31.5">
      <c r="A138" s="25" t="s">
        <v>250</v>
      </c>
      <c r="B138" s="41" t="s">
        <v>251</v>
      </c>
      <c r="C138" s="27">
        <v>383133.9</v>
      </c>
    </row>
    <row r="139" spans="1:3" ht="15.75">
      <c r="A139" s="25" t="s">
        <v>252</v>
      </c>
      <c r="B139" s="45" t="s">
        <v>253</v>
      </c>
      <c r="C139" s="27">
        <f>C140</f>
        <v>3954.6</v>
      </c>
    </row>
    <row r="140" spans="1:3" ht="36" customHeight="1">
      <c r="A140" s="25" t="s">
        <v>252</v>
      </c>
      <c r="B140" s="45" t="s">
        <v>254</v>
      </c>
      <c r="C140" s="27">
        <v>3954.6</v>
      </c>
    </row>
    <row r="141" spans="1:3" ht="31.5">
      <c r="A141" s="20" t="s">
        <v>255</v>
      </c>
      <c r="B141" s="44" t="s">
        <v>256</v>
      </c>
      <c r="C141" s="22">
        <f>SUM(C142:C161)</f>
        <v>4415901.109999999</v>
      </c>
    </row>
    <row r="142" spans="1:3" ht="15.75" hidden="1">
      <c r="A142" s="32"/>
      <c r="B142" s="41"/>
      <c r="C142" s="27"/>
    </row>
    <row r="143" spans="1:3" ht="47.25">
      <c r="A143" s="32" t="s">
        <v>257</v>
      </c>
      <c r="B143" s="41" t="s">
        <v>258</v>
      </c>
      <c r="C143" s="27">
        <v>90000</v>
      </c>
    </row>
    <row r="144" spans="1:3" ht="78.75" hidden="1">
      <c r="A144" s="25" t="s">
        <v>259</v>
      </c>
      <c r="B144" s="41" t="s">
        <v>260</v>
      </c>
      <c r="C144" s="27">
        <v>0</v>
      </c>
    </row>
    <row r="145" spans="1:3" ht="126.75" customHeight="1">
      <c r="A145" s="25" t="s">
        <v>261</v>
      </c>
      <c r="B145" s="41" t="s">
        <v>262</v>
      </c>
      <c r="C145" s="27">
        <v>63966.7</v>
      </c>
    </row>
    <row r="146" spans="1:3" ht="126.75" customHeight="1" hidden="1">
      <c r="A146" s="25" t="s">
        <v>261</v>
      </c>
      <c r="B146" s="41" t="s">
        <v>262</v>
      </c>
      <c r="C146" s="27"/>
    </row>
    <row r="147" spans="1:3" ht="109.5" customHeight="1">
      <c r="A147" s="25" t="s">
        <v>263</v>
      </c>
      <c r="B147" s="46" t="s">
        <v>264</v>
      </c>
      <c r="C147" s="27">
        <v>10362.9</v>
      </c>
    </row>
    <row r="148" spans="1:3" ht="98.25" customHeight="1" hidden="1">
      <c r="A148" s="25" t="s">
        <v>263</v>
      </c>
      <c r="B148" s="41" t="s">
        <v>265</v>
      </c>
      <c r="C148" s="27"/>
    </row>
    <row r="149" spans="1:3" ht="45" customHeight="1">
      <c r="A149" s="25" t="s">
        <v>266</v>
      </c>
      <c r="B149" s="41" t="s">
        <v>267</v>
      </c>
      <c r="C149" s="27">
        <v>240190</v>
      </c>
    </row>
    <row r="150" spans="1:3" ht="126">
      <c r="A150" s="25" t="s">
        <v>268</v>
      </c>
      <c r="B150" s="47" t="s">
        <v>269</v>
      </c>
      <c r="C150" s="27">
        <v>707431.3</v>
      </c>
    </row>
    <row r="151" spans="1:3" ht="78.75">
      <c r="A151" s="25" t="s">
        <v>270</v>
      </c>
      <c r="B151" s="48" t="s">
        <v>271</v>
      </c>
      <c r="C151" s="27">
        <v>20156</v>
      </c>
    </row>
    <row r="152" spans="1:3" ht="81" customHeight="1">
      <c r="A152" s="25" t="s">
        <v>272</v>
      </c>
      <c r="B152" s="41" t="s">
        <v>273</v>
      </c>
      <c r="C152" s="27">
        <v>301844.8</v>
      </c>
    </row>
    <row r="153" spans="1:3" ht="45" customHeight="1">
      <c r="A153" s="25" t="s">
        <v>274</v>
      </c>
      <c r="B153" s="41" t="s">
        <v>275</v>
      </c>
      <c r="C153" s="27">
        <v>870.8</v>
      </c>
    </row>
    <row r="154" spans="1:3" ht="31.5">
      <c r="A154" s="25" t="s">
        <v>276</v>
      </c>
      <c r="B154" s="41" t="s">
        <v>277</v>
      </c>
      <c r="C154" s="27">
        <v>2100.7</v>
      </c>
    </row>
    <row r="155" spans="1:3" ht="63.75" customHeight="1" hidden="1">
      <c r="A155" s="25" t="s">
        <v>278</v>
      </c>
      <c r="B155" s="41" t="s">
        <v>279</v>
      </c>
      <c r="C155" s="27"/>
    </row>
    <row r="156" spans="1:3" ht="41.25" customHeight="1" hidden="1">
      <c r="A156" s="25" t="s">
        <v>280</v>
      </c>
      <c r="B156" s="41" t="s">
        <v>281</v>
      </c>
      <c r="C156" s="27">
        <v>0</v>
      </c>
    </row>
    <row r="157" spans="1:3" ht="40.5" customHeight="1" hidden="1">
      <c r="A157" s="25" t="s">
        <v>280</v>
      </c>
      <c r="B157" s="41" t="s">
        <v>281</v>
      </c>
      <c r="C157" s="27"/>
    </row>
    <row r="158" spans="1:3" ht="63">
      <c r="A158" s="25" t="s">
        <v>278</v>
      </c>
      <c r="B158" s="41" t="s">
        <v>282</v>
      </c>
      <c r="C158" s="27">
        <f>15397.11+264830.3</f>
        <v>280227.41</v>
      </c>
    </row>
    <row r="159" spans="1:3" ht="38.25" customHeight="1">
      <c r="A159" s="25" t="s">
        <v>280</v>
      </c>
      <c r="B159" s="41" t="s">
        <v>281</v>
      </c>
      <c r="C159" s="27">
        <v>171064.5</v>
      </c>
    </row>
    <row r="160" spans="1:3" ht="47.25">
      <c r="A160" s="25" t="s">
        <v>283</v>
      </c>
      <c r="B160" s="48" t="s">
        <v>284</v>
      </c>
      <c r="C160" s="27">
        <v>12341.9</v>
      </c>
    </row>
    <row r="161" spans="1:3" ht="15.75">
      <c r="A161" s="25" t="s">
        <v>285</v>
      </c>
      <c r="B161" s="41" t="s">
        <v>286</v>
      </c>
      <c r="C161" s="27">
        <f>C162</f>
        <v>2515344.0999999996</v>
      </c>
    </row>
    <row r="162" spans="1:3" ht="15.75">
      <c r="A162" s="25" t="s">
        <v>287</v>
      </c>
      <c r="B162" s="41" t="s">
        <v>288</v>
      </c>
      <c r="C162" s="27">
        <f>SUM(C163:C178)</f>
        <v>2515344.0999999996</v>
      </c>
    </row>
    <row r="163" spans="1:3" ht="91.5" customHeight="1" hidden="1">
      <c r="A163" s="25" t="s">
        <v>289</v>
      </c>
      <c r="B163" s="49" t="s">
        <v>290</v>
      </c>
      <c r="C163" s="27">
        <v>0</v>
      </c>
    </row>
    <row r="164" spans="1:3" ht="209.25" customHeight="1" hidden="1">
      <c r="A164" s="25" t="s">
        <v>291</v>
      </c>
      <c r="B164" s="49" t="s">
        <v>292</v>
      </c>
      <c r="C164" s="27">
        <v>0</v>
      </c>
    </row>
    <row r="165" spans="1:3" ht="84.75" customHeight="1" hidden="1">
      <c r="A165" s="25" t="s">
        <v>289</v>
      </c>
      <c r="B165" s="49" t="s">
        <v>293</v>
      </c>
      <c r="C165" s="27"/>
    </row>
    <row r="166" spans="1:3" ht="94.5">
      <c r="A166" s="25" t="s">
        <v>294</v>
      </c>
      <c r="B166" s="41" t="s">
        <v>295</v>
      </c>
      <c r="C166" s="27">
        <v>40076.8</v>
      </c>
    </row>
    <row r="167" spans="1:3" ht="63" hidden="1">
      <c r="A167" s="25" t="s">
        <v>289</v>
      </c>
      <c r="B167" s="50" t="s">
        <v>296</v>
      </c>
      <c r="C167" s="27"/>
    </row>
    <row r="168" spans="1:3" ht="126">
      <c r="A168" s="25" t="s">
        <v>289</v>
      </c>
      <c r="B168" s="41" t="s">
        <v>297</v>
      </c>
      <c r="C168" s="27">
        <v>23000</v>
      </c>
    </row>
    <row r="169" spans="1:3" ht="94.5">
      <c r="A169" s="25" t="s">
        <v>289</v>
      </c>
      <c r="B169" s="49" t="s">
        <v>298</v>
      </c>
      <c r="C169" s="27">
        <v>2024640.8</v>
      </c>
    </row>
    <row r="170" spans="1:3" ht="157.5" hidden="1">
      <c r="A170" s="25" t="s">
        <v>289</v>
      </c>
      <c r="B170" s="49" t="s">
        <v>299</v>
      </c>
      <c r="C170" s="27"/>
    </row>
    <row r="171" spans="1:3" ht="141.75" hidden="1">
      <c r="A171" s="25" t="s">
        <v>289</v>
      </c>
      <c r="B171" s="49" t="s">
        <v>300</v>
      </c>
      <c r="C171" s="27"/>
    </row>
    <row r="172" spans="1:3" ht="157.5">
      <c r="A172" s="25" t="s">
        <v>291</v>
      </c>
      <c r="B172" s="49" t="s">
        <v>301</v>
      </c>
      <c r="C172" s="27">
        <v>33103.7</v>
      </c>
    </row>
    <row r="173" spans="1:3" ht="100.5" customHeight="1">
      <c r="A173" s="25" t="s">
        <v>302</v>
      </c>
      <c r="B173" s="50" t="s">
        <v>303</v>
      </c>
      <c r="C173" s="27">
        <v>27774</v>
      </c>
    </row>
    <row r="174" spans="1:3" ht="84.75" customHeight="1">
      <c r="A174" s="25" t="s">
        <v>302</v>
      </c>
      <c r="B174" s="49" t="s">
        <v>304</v>
      </c>
      <c r="C174" s="27">
        <v>361209.2</v>
      </c>
    </row>
    <row r="175" spans="1:3" ht="86.25" customHeight="1">
      <c r="A175" s="25" t="s">
        <v>302</v>
      </c>
      <c r="B175" s="49" t="s">
        <v>305</v>
      </c>
      <c r="C175" s="51">
        <v>5539.6</v>
      </c>
    </row>
    <row r="176" spans="1:3" ht="127.5" customHeight="1" hidden="1">
      <c r="A176" s="25" t="s">
        <v>306</v>
      </c>
      <c r="B176" s="49" t="s">
        <v>307</v>
      </c>
      <c r="C176" s="27">
        <v>0</v>
      </c>
    </row>
    <row r="177" spans="1:3" ht="127.5" customHeight="1" hidden="1">
      <c r="A177" s="25" t="s">
        <v>306</v>
      </c>
      <c r="B177" s="49" t="s">
        <v>308</v>
      </c>
      <c r="C177" s="27"/>
    </row>
    <row r="178" spans="1:3" ht="92.25" customHeight="1" hidden="1">
      <c r="A178" s="25" t="s">
        <v>306</v>
      </c>
      <c r="B178" s="49" t="s">
        <v>309</v>
      </c>
      <c r="C178" s="27"/>
    </row>
    <row r="179" spans="1:3" ht="31.5">
      <c r="A179" s="20" t="s">
        <v>310</v>
      </c>
      <c r="B179" s="44" t="s">
        <v>311</v>
      </c>
      <c r="C179" s="22">
        <f>SUM(C180:C183)+C184</f>
        <v>4480105.68</v>
      </c>
    </row>
    <row r="180" spans="1:3" ht="101.25" customHeight="1">
      <c r="A180" s="25" t="s">
        <v>312</v>
      </c>
      <c r="B180" s="41" t="s">
        <v>313</v>
      </c>
      <c r="C180" s="27">
        <v>78852.7</v>
      </c>
    </row>
    <row r="181" spans="1:3" ht="141.75">
      <c r="A181" s="25" t="s">
        <v>314</v>
      </c>
      <c r="B181" s="46" t="s">
        <v>315</v>
      </c>
      <c r="C181" s="27">
        <v>169114.9</v>
      </c>
    </row>
    <row r="182" spans="1:3" ht="78.75">
      <c r="A182" s="25" t="s">
        <v>316</v>
      </c>
      <c r="B182" s="48" t="s">
        <v>317</v>
      </c>
      <c r="C182" s="27">
        <v>17425.4</v>
      </c>
    </row>
    <row r="183" spans="1:3" ht="78.75">
      <c r="A183" s="25" t="s">
        <v>318</v>
      </c>
      <c r="B183" s="41" t="s">
        <v>319</v>
      </c>
      <c r="C183" s="27">
        <v>15</v>
      </c>
    </row>
    <row r="184" spans="1:3" ht="15.75">
      <c r="A184" s="25" t="s">
        <v>320</v>
      </c>
      <c r="B184" s="41" t="s">
        <v>321</v>
      </c>
      <c r="C184" s="27">
        <f>C185</f>
        <v>4214697.68</v>
      </c>
    </row>
    <row r="185" spans="1:3" ht="15.75">
      <c r="A185" s="25" t="s">
        <v>322</v>
      </c>
      <c r="B185" s="41" t="s">
        <v>323</v>
      </c>
      <c r="C185" s="27">
        <f>SUM(C186:C194)</f>
        <v>4214697.68</v>
      </c>
    </row>
    <row r="186" spans="1:3" ht="140.25" customHeight="1">
      <c r="A186" s="25" t="s">
        <v>324</v>
      </c>
      <c r="B186" s="46" t="s">
        <v>325</v>
      </c>
      <c r="C186" s="27">
        <v>276253.5</v>
      </c>
    </row>
    <row r="187" spans="1:3" ht="144.75" customHeight="1">
      <c r="A187" s="25" t="s">
        <v>324</v>
      </c>
      <c r="B187" s="46" t="s">
        <v>326</v>
      </c>
      <c r="C187" s="27">
        <v>2164357.6</v>
      </c>
    </row>
    <row r="188" spans="1:3" ht="156.75" customHeight="1">
      <c r="A188" s="25" t="s">
        <v>324</v>
      </c>
      <c r="B188" s="46" t="s">
        <v>327</v>
      </c>
      <c r="C188" s="27">
        <v>1401115.2</v>
      </c>
    </row>
    <row r="189" spans="1:3" ht="113.25" customHeight="1">
      <c r="A189" s="25" t="s">
        <v>324</v>
      </c>
      <c r="B189" s="46" t="s">
        <v>328</v>
      </c>
      <c r="C189" s="27">
        <v>81020.1</v>
      </c>
    </row>
    <row r="190" spans="1:3" ht="113.25" customHeight="1">
      <c r="A190" s="25" t="s">
        <v>324</v>
      </c>
      <c r="B190" s="46" t="s">
        <v>329</v>
      </c>
      <c r="C190" s="27">
        <f>9691.7-0.07</f>
        <v>9691.630000000001</v>
      </c>
    </row>
    <row r="191" spans="1:3" ht="198" customHeight="1">
      <c r="A191" s="25" t="s">
        <v>324</v>
      </c>
      <c r="B191" s="46" t="s">
        <v>330</v>
      </c>
      <c r="C191" s="27">
        <v>159902.7</v>
      </c>
    </row>
    <row r="192" spans="1:3" ht="113.25" customHeight="1">
      <c r="A192" s="25" t="s">
        <v>331</v>
      </c>
      <c r="B192" s="46" t="s">
        <v>332</v>
      </c>
      <c r="C192" s="27">
        <v>2851</v>
      </c>
    </row>
    <row r="193" spans="1:3" ht="63">
      <c r="A193" s="25" t="s">
        <v>331</v>
      </c>
      <c r="B193" s="46" t="s">
        <v>333</v>
      </c>
      <c r="C193" s="27">
        <v>6444.2</v>
      </c>
    </row>
    <row r="194" spans="1:3" ht="111.75" customHeight="1">
      <c r="A194" s="25" t="s">
        <v>334</v>
      </c>
      <c r="B194" s="46" t="s">
        <v>335</v>
      </c>
      <c r="C194" s="27">
        <f>113061.7+0.05</f>
        <v>113061.75</v>
      </c>
    </row>
    <row r="195" spans="1:3" ht="15.75">
      <c r="A195" s="20" t="s">
        <v>336</v>
      </c>
      <c r="B195" s="44" t="s">
        <v>337</v>
      </c>
      <c r="C195" s="22">
        <f>SUM(C196:C200)</f>
        <v>648186.2</v>
      </c>
    </row>
    <row r="196" spans="1:3" ht="47.25">
      <c r="A196" s="25" t="s">
        <v>338</v>
      </c>
      <c r="B196" s="48" t="s">
        <v>339</v>
      </c>
      <c r="C196" s="27">
        <v>619750</v>
      </c>
    </row>
    <row r="197" spans="1:3" ht="79.5" customHeight="1" hidden="1">
      <c r="A197" s="25" t="s">
        <v>340</v>
      </c>
      <c r="B197" s="41" t="s">
        <v>341</v>
      </c>
      <c r="C197" s="27"/>
    </row>
    <row r="198" spans="1:3" ht="79.5" customHeight="1" hidden="1">
      <c r="A198" s="25" t="s">
        <v>338</v>
      </c>
      <c r="B198" s="41" t="s">
        <v>342</v>
      </c>
      <c r="C198" s="27"/>
    </row>
    <row r="199" spans="1:3" ht="94.5" hidden="1">
      <c r="A199" s="25" t="s">
        <v>343</v>
      </c>
      <c r="B199" s="41" t="s">
        <v>344</v>
      </c>
      <c r="C199" s="27"/>
    </row>
    <row r="200" spans="1:3" ht="31.5">
      <c r="A200" s="25" t="s">
        <v>345</v>
      </c>
      <c r="B200" s="41" t="s">
        <v>346</v>
      </c>
      <c r="C200" s="27">
        <f>C204+C205+C206</f>
        <v>28436.2</v>
      </c>
    </row>
    <row r="201" spans="1:3" ht="110.25" hidden="1">
      <c r="A201" s="25" t="s">
        <v>347</v>
      </c>
      <c r="B201" s="41" t="s">
        <v>348</v>
      </c>
      <c r="C201" s="27">
        <v>0</v>
      </c>
    </row>
    <row r="202" spans="1:3" ht="110.25" hidden="1">
      <c r="A202" s="25" t="s">
        <v>349</v>
      </c>
      <c r="B202" s="41" t="s">
        <v>348</v>
      </c>
      <c r="C202" s="27">
        <v>0</v>
      </c>
    </row>
    <row r="203" spans="1:3" ht="110.25" hidden="1">
      <c r="A203" s="25" t="s">
        <v>347</v>
      </c>
      <c r="B203" s="41" t="s">
        <v>350</v>
      </c>
      <c r="C203" s="27">
        <v>0</v>
      </c>
    </row>
    <row r="204" spans="1:3" ht="110.25">
      <c r="A204" s="25" t="s">
        <v>351</v>
      </c>
      <c r="B204" s="41" t="s">
        <v>352</v>
      </c>
      <c r="C204" s="27">
        <v>292.2</v>
      </c>
    </row>
    <row r="205" spans="1:3" ht="119.25" customHeight="1">
      <c r="A205" s="25" t="s">
        <v>353</v>
      </c>
      <c r="B205" s="41" t="s">
        <v>354</v>
      </c>
      <c r="C205" s="27">
        <f>17000-4533.7</f>
        <v>12466.3</v>
      </c>
    </row>
    <row r="206" spans="1:3" ht="189">
      <c r="A206" s="25" t="s">
        <v>353</v>
      </c>
      <c r="B206" s="41" t="s">
        <v>355</v>
      </c>
      <c r="C206" s="27">
        <v>15677.7</v>
      </c>
    </row>
    <row r="207" spans="1:3" ht="47.25" hidden="1">
      <c r="A207" s="20" t="s">
        <v>356</v>
      </c>
      <c r="B207" s="44" t="s">
        <v>357</v>
      </c>
      <c r="C207" s="22">
        <f>C208</f>
        <v>0</v>
      </c>
    </row>
    <row r="208" spans="1:3" ht="65.25" customHeight="1" hidden="1">
      <c r="A208" s="25" t="s">
        <v>358</v>
      </c>
      <c r="B208" s="41" t="s">
        <v>359</v>
      </c>
      <c r="C208" s="27"/>
    </row>
    <row r="209" spans="1:3" ht="15.75">
      <c r="A209" s="52"/>
      <c r="B209" s="44" t="s">
        <v>360</v>
      </c>
      <c r="C209" s="22">
        <f>C134+C21+C207</f>
        <v>14950482.29</v>
      </c>
    </row>
    <row r="210" spans="1:3" ht="47.25">
      <c r="A210" s="52"/>
      <c r="B210" s="44" t="s">
        <v>361</v>
      </c>
      <c r="C210" s="22">
        <f>C209-C134-C24</f>
        <v>3517611.900000001</v>
      </c>
    </row>
  </sheetData>
  <sheetProtection selectLockedCells="1" selectUnlockedCells="1"/>
  <autoFilter ref="A19:C210"/>
  <mergeCells count="11">
    <mergeCell ref="A1:C1"/>
    <mergeCell ref="A2:C2"/>
    <mergeCell ref="A3:C3"/>
    <mergeCell ref="A5:C5"/>
    <mergeCell ref="A6:C6"/>
    <mergeCell ref="A7:C7"/>
    <mergeCell ref="A8:C8"/>
    <mergeCell ref="A13:C13"/>
    <mergeCell ref="A15:C15"/>
    <mergeCell ref="A16:C16"/>
    <mergeCell ref="A17:C17"/>
  </mergeCells>
  <hyperlinks>
    <hyperlink ref="B98" r:id="rId1" display="ШТРАФЫ, САНКЦИИ, ВОЗМЕЩЕНИЕ УЩЕРБА"/>
    <hyperlink ref="B103" r:id="rId2" display="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
    <hyperlink ref="B105" r:id="rId3" display="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
    <hyperlink ref="B107" r:id="rId4" display="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
    <hyperlink ref="B111" r:id="rId5" display="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
  </hyperlinks>
  <printOptions horizontalCentered="1"/>
  <pageMargins left="0.5902777777777778" right="0.19652777777777777" top="0.39305555555555555" bottom="0.15763888888888888" header="0.19652777777777777" footer="0.5118055555555555"/>
  <pageSetup firstPageNumber="1" useFirstPageNumber="1" horizontalDpi="300" verticalDpi="300" orientation="portrait" paperSize="9" scale="90"/>
  <headerFooter alignWithMargins="0">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LLukovnikova</cp:lastModifiedBy>
  <cp:lastPrinted>2023-08-11T13:25:42Z</cp:lastPrinted>
  <dcterms:created xsi:type="dcterms:W3CDTF">1999-02-24T08:03:27Z</dcterms:created>
  <dcterms:modified xsi:type="dcterms:W3CDTF">2023-08-11T13:25:44Z</dcterms:modified>
  <cp:category/>
  <cp:version/>
  <cp:contentType/>
  <cp:contentStatus/>
</cp:coreProperties>
</file>