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uma-pk\общие документы\Дума 2023\6 (30.05.2023)\реш. № 46 отчет бюджет 2022\"/>
    </mc:Choice>
  </mc:AlternateContent>
  <bookViews>
    <workbookView xWindow="0" yWindow="0" windowWidth="28800" windowHeight="12435" tabRatio="602"/>
  </bookViews>
  <sheets>
    <sheet name="п.1 доходы 2022" sheetId="27" r:id="rId1"/>
  </sheets>
  <definedNames>
    <definedName name="_xlnm._FilterDatabase" localSheetId="0" hidden="1">'п.1 доходы 2022'!$A$11:$C$224</definedName>
    <definedName name="_xlnm.Print_Titles" localSheetId="0">'п.1 доходы 2022'!$9:$11</definedName>
  </definedNames>
  <calcPr calcId="152511" iterate="1"/>
</workbook>
</file>

<file path=xl/calcChain.xml><?xml version="1.0" encoding="utf-8"?>
<calcChain xmlns="http://schemas.openxmlformats.org/spreadsheetml/2006/main">
  <c r="D189" i="27" l="1"/>
  <c r="D152" i="27"/>
  <c r="D163" i="27"/>
  <c r="E177" i="27"/>
  <c r="E178" i="27"/>
  <c r="E179" i="27"/>
  <c r="E180" i="27"/>
  <c r="E181" i="27"/>
  <c r="E182" i="27"/>
  <c r="E183" i="27"/>
  <c r="E172" i="27"/>
  <c r="E173" i="27"/>
  <c r="E174" i="27"/>
  <c r="E175" i="27"/>
  <c r="D205" i="27"/>
  <c r="E176" i="27"/>
  <c r="D169" i="27"/>
  <c r="D168" i="27" s="1"/>
  <c r="E165" i="27"/>
  <c r="E148" i="27"/>
  <c r="D60" i="27"/>
  <c r="D59" i="27" s="1"/>
  <c r="C60" i="27"/>
  <c r="D45" i="27"/>
  <c r="D42" i="27"/>
  <c r="D40" i="27"/>
  <c r="C14" i="27"/>
  <c r="D14" i="27"/>
  <c r="E217" i="27"/>
  <c r="E216" i="27"/>
  <c r="E215" i="27"/>
  <c r="E208" i="27"/>
  <c r="E209" i="27"/>
  <c r="C196" i="27"/>
  <c r="E203" i="27"/>
  <c r="C189" i="27"/>
  <c r="E191" i="27"/>
  <c r="E185" i="27"/>
  <c r="E184" i="27"/>
  <c r="E171" i="27"/>
  <c r="C169" i="27"/>
  <c r="C168" i="27" s="1"/>
  <c r="E161" i="27"/>
  <c r="E162" i="27"/>
  <c r="E160" i="27"/>
  <c r="D123" i="27"/>
  <c r="C123" i="27"/>
  <c r="E129" i="27"/>
  <c r="D90" i="27"/>
  <c r="C90" i="27"/>
  <c r="E122" i="27"/>
  <c r="E121" i="27"/>
  <c r="E120" i="27"/>
  <c r="E117" i="27"/>
  <c r="E116" i="27"/>
  <c r="E115" i="27"/>
  <c r="E112" i="27"/>
  <c r="E111" i="27"/>
  <c r="E107" i="27"/>
  <c r="E100" i="27"/>
  <c r="E101" i="27"/>
  <c r="E98" i="27"/>
  <c r="D85" i="27"/>
  <c r="D84" i="27" s="1"/>
  <c r="C85" i="27"/>
  <c r="D74" i="27"/>
  <c r="C74" i="27"/>
  <c r="E79" i="27"/>
  <c r="C210" i="27"/>
  <c r="C205" i="27" s="1"/>
  <c r="D210" i="27"/>
  <c r="C193" i="27"/>
  <c r="C136" i="27"/>
  <c r="D136" i="27"/>
  <c r="C45" i="27"/>
  <c r="C40" i="27"/>
  <c r="E127" i="27"/>
  <c r="E110" i="27"/>
  <c r="E109" i="27"/>
  <c r="E20" i="27"/>
  <c r="D219" i="27"/>
  <c r="E207" i="27"/>
  <c r="E206" i="27"/>
  <c r="E204" i="27"/>
  <c r="D193" i="27"/>
  <c r="E164" i="27"/>
  <c r="D73" i="27"/>
  <c r="D221" i="27"/>
  <c r="D196" i="27"/>
  <c r="D195" i="27" s="1"/>
  <c r="D138" i="27"/>
  <c r="D134" i="27"/>
  <c r="E99" i="27"/>
  <c r="E97" i="27"/>
  <c r="E95" i="27"/>
  <c r="E94" i="27"/>
  <c r="D88" i="27"/>
  <c r="D87" i="27" s="1"/>
  <c r="D80" i="27"/>
  <c r="D70" i="27"/>
  <c r="D69" i="27" s="1"/>
  <c r="D68" i="27" s="1"/>
  <c r="D66" i="27"/>
  <c r="D65" i="27" s="1"/>
  <c r="D56" i="27"/>
  <c r="D50" i="27"/>
  <c r="D188" i="27" l="1"/>
  <c r="D140" i="27"/>
  <c r="D133" i="27"/>
  <c r="D83" i="27"/>
  <c r="D132" i="27" l="1"/>
  <c r="D131" i="27" s="1"/>
  <c r="D47" i="27" l="1"/>
  <c r="E218" i="27"/>
  <c r="E214" i="27"/>
  <c r="E213" i="27"/>
  <c r="E212" i="27"/>
  <c r="E211" i="27"/>
  <c r="E221" i="27"/>
  <c r="C221" i="27"/>
  <c r="E205" i="27"/>
  <c r="C195" i="27"/>
  <c r="C188" i="27" s="1"/>
  <c r="E189" i="27"/>
  <c r="C140" i="27"/>
  <c r="E140" i="27" s="1"/>
  <c r="C138" i="27"/>
  <c r="E138" i="27" s="1"/>
  <c r="E136" i="27"/>
  <c r="C134" i="27"/>
  <c r="C88" i="27"/>
  <c r="C87" i="27" s="1"/>
  <c r="C84" i="27"/>
  <c r="C80" i="27"/>
  <c r="E80" i="27" s="1"/>
  <c r="C73" i="27"/>
  <c r="C69" i="27"/>
  <c r="C66" i="27"/>
  <c r="C65" i="27" s="1"/>
  <c r="E65" i="27" s="1"/>
  <c r="C59" i="27"/>
  <c r="C56" i="27"/>
  <c r="C55" i="27" s="1"/>
  <c r="C47" i="27"/>
  <c r="C42" i="27"/>
  <c r="C37" i="27"/>
  <c r="C29" i="27"/>
  <c r="C28" i="27" s="1"/>
  <c r="C23" i="27"/>
  <c r="C22" i="27" s="1"/>
  <c r="C13" i="27"/>
  <c r="D13" i="27"/>
  <c r="E202" i="27"/>
  <c r="E201" i="27"/>
  <c r="E200" i="27"/>
  <c r="E199" i="27"/>
  <c r="E198" i="27"/>
  <c r="E197" i="27"/>
  <c r="E194" i="27"/>
  <c r="E193" i="27"/>
  <c r="E192" i="27"/>
  <c r="E187" i="27"/>
  <c r="E186" i="27"/>
  <c r="E170" i="27"/>
  <c r="E167" i="27"/>
  <c r="E163" i="27"/>
  <c r="E159" i="27"/>
  <c r="E158" i="27"/>
  <c r="E157" i="27"/>
  <c r="E156" i="27"/>
  <c r="E155" i="27"/>
  <c r="E154" i="27"/>
  <c r="E151" i="27"/>
  <c r="E150" i="27"/>
  <c r="E149" i="27"/>
  <c r="E147" i="27"/>
  <c r="E146" i="27"/>
  <c r="E145" i="27"/>
  <c r="E144" i="27"/>
  <c r="E143" i="27"/>
  <c r="E142" i="27"/>
  <c r="E139" i="27"/>
  <c r="E137" i="27"/>
  <c r="E126" i="27"/>
  <c r="E113" i="27"/>
  <c r="E108" i="27"/>
  <c r="E106" i="27"/>
  <c r="E105" i="27"/>
  <c r="E96" i="27"/>
  <c r="E93" i="27"/>
  <c r="E91" i="27"/>
  <c r="E81" i="27"/>
  <c r="E78" i="27"/>
  <c r="E77" i="27"/>
  <c r="E64" i="27"/>
  <c r="E61" i="27"/>
  <c r="E49" i="27"/>
  <c r="E48" i="27"/>
  <c r="E46" i="27"/>
  <c r="E43" i="27"/>
  <c r="E41" i="27"/>
  <c r="E38" i="27"/>
  <c r="E35" i="27"/>
  <c r="E34" i="27"/>
  <c r="E33" i="27"/>
  <c r="E31" i="27"/>
  <c r="E30" i="27"/>
  <c r="E26" i="27"/>
  <c r="E25" i="27"/>
  <c r="E24" i="27"/>
  <c r="E19" i="27"/>
  <c r="E18" i="27"/>
  <c r="E17" i="27"/>
  <c r="E16" i="27"/>
  <c r="E15" i="27"/>
  <c r="D37" i="27"/>
  <c r="D29" i="27"/>
  <c r="D28" i="27" s="1"/>
  <c r="D23" i="27"/>
  <c r="D22" i="27" s="1"/>
  <c r="E103" i="27"/>
  <c r="C39" i="27" l="1"/>
  <c r="C36" i="27" s="1"/>
  <c r="C44" i="27"/>
  <c r="E169" i="27"/>
  <c r="E73" i="27"/>
  <c r="E88" i="27"/>
  <c r="C133" i="27"/>
  <c r="E133" i="27" s="1"/>
  <c r="E66" i="27"/>
  <c r="E60" i="27"/>
  <c r="C54" i="27"/>
  <c r="E74" i="27"/>
  <c r="C83" i="27"/>
  <c r="E83" i="27" s="1"/>
  <c r="E84" i="27"/>
  <c r="C68" i="27"/>
  <c r="E69" i="27"/>
  <c r="E188" i="27"/>
  <c r="E195" i="27"/>
  <c r="E190" i="27"/>
  <c r="E168" i="27"/>
  <c r="E166" i="27"/>
  <c r="E75" i="27"/>
  <c r="D39" i="27"/>
  <c r="D36" i="27" s="1"/>
  <c r="E63" i="27"/>
  <c r="E70" i="27"/>
  <c r="E45" i="27"/>
  <c r="E153" i="27"/>
  <c r="E130" i="27"/>
  <c r="E13" i="27"/>
  <c r="E58" i="27"/>
  <c r="E89" i="27"/>
  <c r="E22" i="27"/>
  <c r="E37" i="27"/>
  <c r="E42" i="27"/>
  <c r="E47" i="27"/>
  <c r="E68" i="27"/>
  <c r="E86" i="27"/>
  <c r="E92" i="27"/>
  <c r="E119" i="27"/>
  <c r="E72" i="27"/>
  <c r="E196" i="27"/>
  <c r="E59" i="27"/>
  <c r="E152" i="27"/>
  <c r="E14" i="27"/>
  <c r="E76" i="27"/>
  <c r="E67" i="27"/>
  <c r="E62" i="27"/>
  <c r="D44" i="27"/>
  <c r="E28" i="27"/>
  <c r="E29" i="27"/>
  <c r="E23" i="27"/>
  <c r="E40" i="27"/>
  <c r="E87" i="27"/>
  <c r="E71" i="27"/>
  <c r="E90" i="27"/>
  <c r="E82" i="27"/>
  <c r="C53" i="27" l="1"/>
  <c r="C132" i="27"/>
  <c r="E36" i="27"/>
  <c r="E118" i="27"/>
  <c r="E44" i="27"/>
  <c r="E57" i="27"/>
  <c r="E85" i="27"/>
  <c r="E39" i="27"/>
  <c r="D55" i="27" l="1"/>
  <c r="E132" i="27"/>
  <c r="C131" i="27"/>
  <c r="E56" i="27"/>
  <c r="E55" i="27" l="1"/>
  <c r="D54" i="27"/>
  <c r="D53" i="27" s="1"/>
  <c r="D12" i="27" s="1"/>
  <c r="D223" i="27" s="1"/>
  <c r="E131" i="27"/>
  <c r="E114" i="27"/>
  <c r="E54" i="27" l="1"/>
  <c r="E210" i="27"/>
  <c r="E53" i="27" l="1"/>
  <c r="D224" i="27"/>
  <c r="C12" i="27"/>
  <c r="E12" i="27" l="1"/>
  <c r="C223" i="27"/>
  <c r="E123" i="27"/>
  <c r="E223" i="27" l="1"/>
  <c r="C224" i="27"/>
  <c r="E224" i="27" s="1"/>
</calcChain>
</file>

<file path=xl/sharedStrings.xml><?xml version="1.0" encoding="utf-8"?>
<sst xmlns="http://schemas.openxmlformats.org/spreadsheetml/2006/main" count="434" uniqueCount="389">
  <si>
    <t xml:space="preserve">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Федерацией </t>
  </si>
  <si>
    <t xml:space="preserve">Налог на доходы  физических  лиц с доходов, полученных  физическими лицами в соответствии со статьей 228 Налогового Кодекса Российской Федерации </t>
  </si>
  <si>
    <t>Налог на имущество физических лиц, взимаемый по ставкам, применяемым к объектам налогообложения, расположенным в границах городских округов</t>
  </si>
  <si>
    <t>Государственная пошлина по делам, рассматриваемым в судах общей юрисдикции, мировыми судьями</t>
  </si>
  <si>
    <t>000 1 08 07150 01 0000 110</t>
  </si>
  <si>
    <t>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</si>
  <si>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000 1 11 05012 04 0000 120 </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</si>
  <si>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</si>
  <si>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 xml:space="preserve">000 1 11 05012 04 0001 120 </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</si>
  <si>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t>
  </si>
  <si>
    <t xml:space="preserve">000 1 11 05012 04 0002 120 </t>
  </si>
  <si>
    <t>Средства от продажи права на заключение договоров аренды земельных участков, государственная собственность на которые не разграничена и которые расположены в границах городских округов</t>
  </si>
  <si>
    <t>000 1 11 05034 04 0000 120</t>
  </si>
  <si>
    <t>Доходы от сдачи в 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t>
  </si>
  <si>
    <t xml:space="preserve">Доходы от перечисления части прибыли государственных и муниципальных унитарных предприятий, остающейся после уплаты налогов и обязательных платежей </t>
  </si>
  <si>
    <t>Доходы от перечисления части прибыли, остающейся после уплаты налогов и иных обязательных платежей  муниципальных унитарных предприятий, созданных городскими округами</t>
  </si>
  <si>
    <t xml:space="preserve">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</si>
  <si>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</si>
  <si>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ДОХОДЫ ОТ ОКАЗАНИЯ ПЛАТНЫХ УСЛУГ (РАБОТ) И КОМПЕНСАЦИИ ЗАТРАТ ГОСУДАРСТВА</t>
  </si>
  <si>
    <t>000 1 14 02040 04 0000 410</t>
  </si>
  <si>
    <t>000 1 14 02043 04 0000 410</t>
  </si>
  <si>
    <t>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</si>
  <si>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000 114 06012 04 0000 430</t>
  </si>
  <si>
    <t>НАИМЕНОВАНИЕ  ПОКАЗАТЕЛЕЙ</t>
  </si>
  <si>
    <t>2</t>
  </si>
  <si>
    <t>Коды бюджетной классификации</t>
  </si>
  <si>
    <t>000 1 00 00000 00 0000 000</t>
  </si>
  <si>
    <t>НАЛОГОВЫЕ И НЕНАЛОГОВЫЕ ДОХОДЫ</t>
  </si>
  <si>
    <t>000 1 01 00000 00 0000 000</t>
  </si>
  <si>
    <t xml:space="preserve">НАЛОГИ НА ПРИБЫЛЬ, ДОХОДЫ </t>
  </si>
  <si>
    <t>000 1 01 02000 01 0000 110</t>
  </si>
  <si>
    <t>в том числе по дополнительным нормативам отчислений</t>
  </si>
  <si>
    <t>000 1 01 02010 01 0000 110</t>
  </si>
  <si>
    <t>000 1 01 02020 01 0000 110</t>
  </si>
  <si>
    <t>000 1 01 02030 01 0000 110</t>
  </si>
  <si>
    <t>000 1 05 00000 00 0000 000</t>
  </si>
  <si>
    <t>000 1 05 02000 02 0000 110</t>
  </si>
  <si>
    <t>Единый налог на вмененный доход для отдельных видов деятельности</t>
  </si>
  <si>
    <t>000 1 05 03000 01 0000 110</t>
  </si>
  <si>
    <t>Единый сельскохозяйственный налог</t>
  </si>
  <si>
    <t>000 1 06 00000 00 0000 000</t>
  </si>
  <si>
    <t>000 1 06 01000 00 0000 110</t>
  </si>
  <si>
    <t>Налог на имущество физических лиц</t>
  </si>
  <si>
    <t>000 1 06 01020 04 0000 110</t>
  </si>
  <si>
    <t>000 1 06 06000 00 0000 110</t>
  </si>
  <si>
    <t>000 1 08 00000 00 0000 000</t>
  </si>
  <si>
    <t>ГОСУДАРСТВЕННАЯ ПОШЛИНА</t>
  </si>
  <si>
    <t>000 1 08 03000 01 0000 110</t>
  </si>
  <si>
    <t>000 1 08 03010 01 0000 110</t>
  </si>
  <si>
    <t xml:space="preserve">Государственная пошлина по делам, рассматриваемым в судах общей юрисдикции, мировыми судьями (за исключением Верховного Суда Российской Федерации) </t>
  </si>
  <si>
    <t>000 1 08 07000 01 0000 110</t>
  </si>
  <si>
    <t>Государственная пошлина за государственную регистрацию, а также за совершение прочих юридически значимых действий</t>
  </si>
  <si>
    <t>Государственная пошлина за выдачу разрешения на установку рекламной конструкции</t>
  </si>
  <si>
    <t xml:space="preserve">000 1 11 00000 00 0000 000 </t>
  </si>
  <si>
    <t>000 1 11 05000 00 0000 120</t>
  </si>
  <si>
    <t>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</si>
  <si>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000 1 11 05010 00 0000 120 </t>
  </si>
  <si>
    <t>000 1 11 05030 00 0000 120</t>
  </si>
  <si>
    <t>Доходы от сдачи в аренду имущества, находящегося в оперативном управлении органов государственной власти, органов местного самоуправления, государственных внебюджетных фондов и созданных  ими учреждений (за исключением имущества бюджетных и автономных учреждений)</t>
  </si>
  <si>
    <t>000 1 11 05034 04 0001 120</t>
  </si>
  <si>
    <t>000 1 11 05034 04 0002 120</t>
  </si>
  <si>
    <t>000 1 11 07000 00 0000 120</t>
  </si>
  <si>
    <t>Платежи от государственных и муниципальных унитарных предприятий</t>
  </si>
  <si>
    <t>000 1 11 07010 00 0000 120</t>
  </si>
  <si>
    <t>000 1 11 07014 04 0000 120</t>
  </si>
  <si>
    <t>000 1 11 09000 00 0000 120</t>
  </si>
  <si>
    <t>000 1 11 09040 00 0000 120</t>
  </si>
  <si>
    <t>000 1 11 09044 04 0000 120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</si>
  <si>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</si>
  <si>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000 1 11 09044 04 0002 120</t>
  </si>
  <si>
    <t>Платежи на установку и эксплуатацию рекламной конструкции</t>
  </si>
  <si>
    <t>000 1 11 09044 04 0004 120</t>
  </si>
  <si>
    <t>Плата за наем муниципального жилого фонда</t>
  </si>
  <si>
    <t>000 1 12 00000 00 0000 000</t>
  </si>
  <si>
    <t>ПЛАТЕЖИ ПРИ ПОЛЬЗОВАНИИ ПРИРОДНЫМИ РЕСУРСАМИ</t>
  </si>
  <si>
    <t>000 1 12 01000 01 0000 120</t>
  </si>
  <si>
    <t>Плата за негативное воздействие на окружающую среду</t>
  </si>
  <si>
    <t>000 1 13 00000 00 0000 000</t>
  </si>
  <si>
    <t>000 1 13 02000 00 0000 130</t>
  </si>
  <si>
    <t>Доходы от компенсации затрат государства</t>
  </si>
  <si>
    <t>000 1 14 00000 00 0000 000</t>
  </si>
  <si>
    <t>ДОХОДЫ ОТ ПРОДАЖИ МАТЕРИАЛЬНЫХ И НЕМАТЕРИАЛЬНЫХ АКТИВОВ</t>
  </si>
  <si>
    <t>000 114 06000 00 0000 430</t>
  </si>
  <si>
    <t>000 114 06010 00 0000 430</t>
  </si>
  <si>
    <t>Доходы от продажи земельных участков, государственная собственность на которые не разграничена</t>
  </si>
  <si>
    <t>Доходы от продажи земельных участков, государственная собственность на которые не разграничена и которые расположены в границах городских округов</t>
  </si>
  <si>
    <t>000 1 16 00000 00 0000 000</t>
  </si>
  <si>
    <t>ШТРАФЫ, САНКЦИИ, ВОЗМЕЩЕНИЕ УЩЕРБА</t>
  </si>
  <si>
    <t>000 1 12 01010 01 0000 120</t>
  </si>
  <si>
    <t>000 1 12 01020 01 0000 120</t>
  </si>
  <si>
    <t>Плата за выбросы загрязняющих веществ в атмосферный воздух стационарными объектами</t>
  </si>
  <si>
    <t>Плата за выбросы загрязняющих веществ в атмосферный воздух передвижными объектами</t>
  </si>
  <si>
    <t>000 1 12 01030 01 0000 120</t>
  </si>
  <si>
    <t>Плата за сбросы загрязняющих веществ в водные объекты</t>
  </si>
  <si>
    <t>000 1 12 01040 01 0000 120</t>
  </si>
  <si>
    <t>Плата за размещение отходов производства и потребления</t>
  </si>
  <si>
    <t xml:space="preserve">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t>
  </si>
  <si>
    <t>000 1 03 00000 00 0000 000</t>
  </si>
  <si>
    <t>000 1 03 02000 01 0000 110</t>
  </si>
  <si>
    <t>Акцизы по подакцизным товарам (продукции),производимым на территории Российской Федерации</t>
  </si>
  <si>
    <t>Налог, взимаемый в связи с применением упрощенной системы налогообложения</t>
  </si>
  <si>
    <t>000 1 05 01000 00 0000 110</t>
  </si>
  <si>
    <t>Налог, взимаемый с налогоплательщиков, выбравших в качестве объекта налогообложения доходы</t>
  </si>
  <si>
    <t>Минимальный налог, зачисляемый в бюджеты субъектов Российской Федерации</t>
  </si>
  <si>
    <t>000 1 05 01011 01 0000 110</t>
  </si>
  <si>
    <t>000 1 05 01021 01 0000 110</t>
  </si>
  <si>
    <t>000 1 05 01050 01 0000 110</t>
  </si>
  <si>
    <t>000 1 01 02040 01 0000 110</t>
  </si>
  <si>
    <t>000 1 03 02230 01 0000 110</t>
  </si>
  <si>
    <t>000 1 03 02250 01 0000 110</t>
  </si>
  <si>
    <t>000 1 13 01000 00 0000 130</t>
  </si>
  <si>
    <t>Доходы от оказания платных услуг (работ)</t>
  </si>
  <si>
    <t>000 1 17 00000 00 0000 000</t>
  </si>
  <si>
    <t>ПРОЧИЕ НЕНАЛОГОВЫЕ ДОХОДЫ</t>
  </si>
  <si>
    <t>000 1 17 05040 04 0003 180</t>
  </si>
  <si>
    <t>Прочие неналоговые доходы бюджетов городских округов (плата за размещение нестационарных торговых объектов)</t>
  </si>
  <si>
    <t>000 1 03 02240 01 0000 110</t>
  </si>
  <si>
    <t>Доходы от уплаты акцизов на на моторные масла для дизельных и (или) карбюраторных (инжекторных) двигателей, подлежащее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</si>
  <si>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000 1 03 02260 01 0000 110</t>
  </si>
  <si>
    <t>Доходы от уплаты акцизов на прямогонный бензин, подлежащее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</si>
  <si>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Доходы от уплаты акцизов на автомобильный бензин, подлежащее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</si>
  <si>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Доходы от уплаты акцизов на дизельное топливо, подлежащее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</si>
  <si>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Налог, взимаемый в связи с применением патентной системы налогообложения</t>
  </si>
  <si>
    <t>Земельный налог с организаций</t>
  </si>
  <si>
    <t>000 1 06 06032 04 0000 110</t>
  </si>
  <si>
    <t>000 1 06 06030 00 0000 110</t>
  </si>
  <si>
    <t>Земельный налог с организаций, обладающих земельным участком, расположенным в границах городских округов</t>
  </si>
  <si>
    <t>000 1 06 06040 00 0000 110</t>
  </si>
  <si>
    <t>000 1 06 06042 04 0000 110</t>
  </si>
  <si>
    <t>Земельный налог с физических лиц</t>
  </si>
  <si>
    <t>Земельный налог с физических лиц, обладающих земельным участком, расположенным в границах городских округов</t>
  </si>
  <si>
    <t>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 осуществляющих перевозки опасных, тяжеловесных и (или) крупногабаритных  грузов, зачисляемая в бюджеты городских округов</t>
  </si>
  <si>
    <t>Земельный налог</t>
  </si>
  <si>
    <t xml:space="preserve">Налог на доходы физических лиц </t>
  </si>
  <si>
    <t>НАЛОГИ НА ТОВАРЫ (РАБОТЫ, УСЛУГИ), РЕАЛИЗУЕМЫЕ НА ТЕРРИТОРИИ РОССИЙСКОЙ ФЕДЕРАЦИИ</t>
  </si>
  <si>
    <t>НАЛОГИ НА СОВОКУПНЫЙ ДОХОД</t>
  </si>
  <si>
    <t>НАЛОГИ НА ИМУЩЕСТВО</t>
  </si>
  <si>
    <t>000 2 00 00000 00 0000 000</t>
  </si>
  <si>
    <t>БЕЗВОЗМЕЗДНЫЕ ПОСТУПЛЕНИЯ</t>
  </si>
  <si>
    <t>000 2 02 00000 00 0000 000</t>
  </si>
  <si>
    <t>Безвозмездные поступления от других бюджетов бюджетной системы Российской Федерации</t>
  </si>
  <si>
    <t>Дотации на выравнивание бюджетной обеспеченности</t>
  </si>
  <si>
    <t>Дотации бюджетам городских округов на выравнивание бюджетной обеспеченности</t>
  </si>
  <si>
    <t>Прочие субсидии</t>
  </si>
  <si>
    <t>Прочие субсидии бюджетам городских округов</t>
  </si>
  <si>
    <t>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</si>
  <si>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Субвенции бюджетам городских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</si>
  <si>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Прочие субвенции</t>
  </si>
  <si>
    <t>Прочие субвенции бюджетам городских округов</t>
  </si>
  <si>
    <t>Иные межбюджетные трансферты</t>
  </si>
  <si>
    <t>Прочие межбюджетные трансферты, передаваемые бюджетам городских округов</t>
  </si>
  <si>
    <t>ВСЕГО  ДОХОДОВ БЮДЖЕТА</t>
  </si>
  <si>
    <t>тыс.руб.</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</si>
  <si>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у физических лиц на основании патента в соответствии со статьей 227.1 Налогового кодекса Российской Федерации</t>
  </si>
  <si>
    <t xml:space="preserve">ДОХОДЫ ОТ ИСПОЛЬЗОВАНИЯ ИМУЩЕСТВА, НАХОДЯЩЕГОСЯ В ГОСУДАРСТВЕННОЙ И МУНИЦИПАЛЬНОЙ СОБСТВЕННОСТИ  </t>
  </si>
  <si>
    <t>000 1 11 05034 04 0003 120</t>
  </si>
  <si>
    <t xml:space="preserve">Доходы от сдачи в 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 (доходы от сдачи в субаренду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  </t>
  </si>
  <si>
    <t>000 1 17 05040 04 0004 180</t>
  </si>
  <si>
    <t>Прочие неналоговые доходы бюджетов городских округов (плата за разрешение на право размещения нестационарного торгового объекта во время проведения городских массовых мероприятий)</t>
  </si>
  <si>
    <t xml:space="preserve">Субсидии бюджетам бюджетной системы Российской Федерации (межбюджетные субсидии) </t>
  </si>
  <si>
    <t xml:space="preserve">Субвенции бюджетам бюджетной системы Российской Федерации </t>
  </si>
  <si>
    <t>000 2 02 35120 00 0000 151</t>
  </si>
  <si>
    <t>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</si>
  <si>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707 2 02 35120 04 0000 151</t>
  </si>
  <si>
    <t>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</si>
  <si>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Дотации бюджетам бюджетной системы Российской Федерации </t>
  </si>
  <si>
    <t>000 2 19 00000 00 0000 000</t>
  </si>
  <si>
    <t>Возврат остатков субсидий, субвенций и иных межбюджетных трансфертов, имеющих целевое значение, прошлых лет</t>
  </si>
  <si>
    <t>000 219 60010 04 0000 151</t>
  </si>
  <si>
    <t>Возврат прочих остатков субсидий, субвенций и иных межбюджетных трансфертов, имеющих целевое назначение, прошлых лет из бюджетов городских округов</t>
  </si>
  <si>
    <t>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</si>
  <si>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Доходы от реализации имущества, находящегося в собственности городских округов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</si>
  <si>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Доходы от продажи земельных участков, находящихся в государственной и муниципальной собственности</t>
  </si>
  <si>
    <r>
      <t xml:space="preserve">Доходы от сдачи </t>
    </r>
    <r>
      <rPr>
        <b/>
        <sz val="12"/>
        <rFont val="Times New Roman"/>
        <family val="1"/>
        <charset val="204"/>
      </rPr>
      <t xml:space="preserve">в аренду </t>
    </r>
    <r>
      <rPr>
        <sz val="12"/>
        <rFont val="Times New Roman"/>
        <family val="1"/>
        <charset val="204"/>
      </rPr>
      <t>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t>
    </r>
  </si>
  <si>
    <r>
      <t xml:space="preserve">Средства от </t>
    </r>
    <r>
      <rPr>
        <b/>
        <sz val="12"/>
        <rFont val="Times New Roman"/>
        <family val="1"/>
        <charset val="204"/>
      </rPr>
      <t>продажи права н</t>
    </r>
    <r>
      <rPr>
        <sz val="12"/>
        <rFont val="Times New Roman"/>
        <family val="1"/>
        <charset val="204"/>
      </rPr>
      <t>а заключение договоров аренды объектов нежилого муниципального фонда</t>
    </r>
  </si>
  <si>
    <r>
      <t xml:space="preserve">ВСЕГО  ДОХОДОВ БЮДЖЕТА </t>
    </r>
    <r>
      <rPr>
        <sz val="12"/>
        <rFont val="Times New Roman"/>
        <family val="1"/>
        <charset val="204"/>
      </rPr>
      <t xml:space="preserve">без учета безвозмездных поступлений и НДФЛ по дополнительным нормативам отчислений </t>
    </r>
  </si>
  <si>
    <t xml:space="preserve">Субсидии бюджетам городских округов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государственной корпорации - Фонда содействия реформированию жилищно-коммунального хозяйства
</t>
  </si>
  <si>
    <t>000 2 02 10000 00 0000 150</t>
  </si>
  <si>
    <t>000 2 02 15001 00 0000 150</t>
  </si>
  <si>
    <t>707 2 02 15001 04 0000 150</t>
  </si>
  <si>
    <t>000 2 02 20000 00 0000 150</t>
  </si>
  <si>
    <t>000 2 02 29999 00 0000 150</t>
  </si>
  <si>
    <t>000 2 02 29999 04 0000 150</t>
  </si>
  <si>
    <t>737 2 02 29999 04 0000 150</t>
  </si>
  <si>
    <t>000 2 02 30000 00 0000 150</t>
  </si>
  <si>
    <t>741 2 02 30029 04 0000 150</t>
  </si>
  <si>
    <t>000 2 02 39999 00 0000 150</t>
  </si>
  <si>
    <t>000 2 02 39999 04 0000 150</t>
  </si>
  <si>
    <t>741 2 02 39999 04 0000 150</t>
  </si>
  <si>
    <t>707 2 02 39999 04 0000 150</t>
  </si>
  <si>
    <t>738 2 02 39999 04 0000 150</t>
  </si>
  <si>
    <t>000 108 07173 01 0000 110</t>
  </si>
  <si>
    <t>000 1 05 04000 02 0000 110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</si>
  <si>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</si>
  <si>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000 1 14 02000 00 0000 410</t>
  </si>
  <si>
    <t>741 2 02 29999 04 0000 150</t>
  </si>
  <si>
    <t>Субсидии бюджетам городских округов на сокращение доли загрязненных сточных вод</t>
  </si>
  <si>
    <t>737 202 25013 04 0000 150</t>
  </si>
  <si>
    <t>Субвенции муниципальным образованиям Астраханской области на содержание административных комиссий  по непрограммному направлению расходов "Управление делами Губернатора Астраханской области (агенство Астраханской области) в рамках непрограммного направления деятельности "Реализация функций органов государственной власти Астраханской области"</t>
  </si>
  <si>
    <t>Субвенции муниципальным образованиям Астраханской области по созданию комиссий по делам несовершеннолетних и защите их прав в рамках ведомственной целевой программы "Обеспечение государственной программы "Развитие образования Астраханской области" государственной программы "Развитие образования Астраханской области"</t>
  </si>
  <si>
    <t>Субвенция муниципальным образованиям Астраханской области на обеспечение дополнительного образования детей в муниципальных общеобразовательных организациях в рамках ведомственной целевой программы "Обеспечение государственной программы "Развитие образования Астраханской области" государственной программы "Развитие образования Астраханской области"</t>
  </si>
  <si>
    <t>Субвенция муниципальным образованиям Астраханской области на осуществление отдельных полномочий в области санитарно-эпидемиологического благополучия населения в рамках ведомственной целевой программы "Повышение качества государственного управления службы ветеринарии Астраханской области и уровня организации профилактических мероприятий"</t>
  </si>
  <si>
    <t>000 2 02 49999 04 0000 150</t>
  </si>
  <si>
    <t>000 2 02 40000 00 0000 150</t>
  </si>
  <si>
    <t>738 2 02 25555 04 0000 150</t>
  </si>
  <si>
    <t>Субвенция муниципальным образованиям Астраханской области на 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в муниципальных общеобразовательных организациях в рамках ведомственной целевой программы "Обеспечение государственной программы "Развитие образования Астраханской области" государственной программы "Развитие образования Астраханской области"</t>
  </si>
  <si>
    <t>Субвенция муниципальным образованиям Астраханской области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рамках ведомственной целевой программы "Обеспечение государственной программы "Реализация образования Астраханской области" государственной программы "Развитие образования Астраханской области"</t>
  </si>
  <si>
    <t xml:space="preserve">Субвенция  муниципальным образованиям Астраханской области на обеспечение государственных гарантий реализации прав на получение общедоступного и бесплатного дошкольного образования в муниципальных общеобразовательных организациях в рамках ведомственной целевой программы "Обеспечение государственной программы "Развитие образования Астраханской области" государственной программы "Развитие образования Астраханской области" </t>
  </si>
  <si>
    <t>737 2 02 45393 04 0000 150</t>
  </si>
  <si>
    <t>Межбюджетные трансферты, передаваемые бюджетам городских округов на финансовое обеспечение дорожной деятельности в рамках реализации национального проекта "Безопасные и качественные автомобильные дороги"
 (за счет средств областного бюджета)</t>
  </si>
  <si>
    <t xml:space="preserve">Субсидии бюджетам городских округов на строительство и реконструкцию (модернизацию) объектов питьевого водоснабжения
</t>
  </si>
  <si>
    <t>Субсидии бюджетам городских округов на строительство и реконструкцию (модернизацию) объектов питьевого водоснабжения</t>
  </si>
  <si>
    <t xml:space="preserve">Субсидии бюджетам городских округов на ликвидацию несанкционированных свалок в границах городов и наиболее опасных объектов накопленного экологического вреда окружающей среде
</t>
  </si>
  <si>
    <t>Субсидии из бюджета Астраханской области муниципальным образованиям Астраханской области на обеспечение уровня финансирования организаций, осуществляющих спортивную подготовку в соответствии с требованиями федеральных стандартов спортивной подготовки в рамках основного мероприятия по реализации регионального проекта "Создание для всех категорий и групп населения условий для занятий физической культурой и спортом, массовым спортом, в том числе повышения уровня обеспеченности населения объектами спорта, а также подготовка спортивного резерва (Астраханская область)" в рамках национального проекта "Демография" государственной программы "Развитие физической культуры и спорта в Астраханской области"</t>
  </si>
  <si>
    <t xml:space="preserve">Субсидии бюджетам городских округов на реализацию программ формирования современной городской среды
</t>
  </si>
  <si>
    <t>Субсидии муниципальным образованиям Астраханской области на возмещение затрат на ремонт общеобразовательных организаций в рамках подпрограммы "Психофизическая безопасность детей и молодежи" государственной программы "Развитие образования Астраханской области"</t>
  </si>
  <si>
    <t>738 2 02 25242 04 0000 150</t>
  </si>
  <si>
    <t>737 2 02 25243 04 0000 150</t>
  </si>
  <si>
    <t>737 2 02 20299 04 0000 150</t>
  </si>
  <si>
    <t>000 2 02 30029 00 0000 150</t>
  </si>
  <si>
    <t xml:space="preserve">737 2 02 20302 04 0000 150 </t>
  </si>
  <si>
    <t xml:space="preserve">Субсидии бюджетам городских округов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
</t>
  </si>
  <si>
    <t>737 2 02 25232 04 0000 150</t>
  </si>
  <si>
    <t xml:space="preserve">Субсидии бюджетам городских округов на создание дополнительных мест для детей в возрасте от 1,5 до 3 лет в образовательных организациях, осуществляющих образовательную деятельность по образовательным программам дошкольного образования
</t>
  </si>
  <si>
    <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до 1 января 2020 года </t>
  </si>
  <si>
    <t xml:space="preserve">737 2 02 20077 04 0000 150
</t>
  </si>
  <si>
    <t>Субсидии бюджетам городских округов на софинансирование капитальных вложений в объекты муниципальной собственности</t>
  </si>
  <si>
    <t>741 202 25495 04 0000 150</t>
  </si>
  <si>
    <t>Субсидии бюджетам городских округов на реализацию федеральной целевой программы "Развитие физической культуры и спорта в Российской Федерации на 2016 - 2020 годы"</t>
  </si>
  <si>
    <t>738 2 02 29999 04 0000 150</t>
  </si>
  <si>
    <t>Субсидии муниципальным образованиям Астраханской области на реализацию мероприятий, направленных на обеспечение функционирования объектов водоснабжения и водоотведения, в рамках подпрограммы "Модернизация системы водоснабжения и водоотведения в Астраханской области" государственной программы "Улучшение качества предоставления жилищно-коммунальных услуг на территории Астраханской области"</t>
  </si>
  <si>
    <t xml:space="preserve">Субсидии бюджетам городских округов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</si>
  <si>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738 2 02 25299 04 0000 150</t>
  </si>
  <si>
    <t xml:space="preserve">706 2 02 25159 04 0000 150 </t>
  </si>
  <si>
    <t xml:space="preserve">Субсидии бюджетам городских округов на создание дополнительных мест для детей в возрасте от 2 месяцев до 3 лет в образовательных организациях, осуществляющих образовательную деятельность по образовательным программам дошкольного образования
</t>
  </si>
  <si>
    <t>Субсидии муниципальным образованиям Астраханской области на развитие дорожного хозяйства в рамках основного мероприятия "Содействие развитию автомобильных дорог местного значения" госдарственной программы "Развитие дорожного хозяйства Астраханской области"</t>
  </si>
  <si>
    <t>Субсидии муниципальным образованиям Астраханской области на софинансирование строительства и реконструкции объектов муниципальной собственности в рамках подпрограммы "развитие энергосбережения и повышение энергетической эффективности на территории Астраханской области" государственной программы "Улучшение качества предоставления жилищно-коммунальных услуг на территории Астраханской области"</t>
  </si>
  <si>
    <t>Субсидии муниципальным образованиям Астраханской области на проведение мероприятий по текущему ремонту объектов теплоснабжения, находящихся в муниципальнй собственности, в рамках подпрограммы "Развитие энергосбережения и повышения энергетической эффективности на территории Астраханской области" государственной программы "Улучшение качества предоставления жилищно-коммунальных услуг на территории Астраханской области"</t>
  </si>
  <si>
    <t>Субсидии муниципальным образованиям Астраханской области на погашение задолженности за природный газ в рамках подпрограммы "Программа газификации жилищно-коммунального хозяйства, промышленных и иных организаций" услуг на территории Астраханской области"</t>
  </si>
  <si>
    <t>739 2 02 49999 04 0000 150</t>
  </si>
  <si>
    <t>Иные межбюджетные трансферты на реализацию указов Президента Российской Федерации в рамках ведомственной целевой программы "Обеспечение государственной программы "Развитие системы образования Астраханской области" государственной программы "Развитие образования Астраханской области"</t>
  </si>
  <si>
    <t>738 2 02 49999 04 0000 150</t>
  </si>
  <si>
    <t>Иные межбюджетные трансферты на возмещение затрат специолизированным службам по вопрсам похоронного дела, связанных с погребением отдельных категорий умерших</t>
  </si>
  <si>
    <t xml:space="preserve">741 2 02 49999 04 0000 150 </t>
  </si>
  <si>
    <t xml:space="preserve">737 2 02 25159 04 0000 150 </t>
  </si>
  <si>
    <t>707 2 02 15002 04 0000 150</t>
  </si>
  <si>
    <t>Дотации бюджетам городских округов на поддержку мер по обеспечению сбалансированности бюджетов</t>
  </si>
  <si>
    <t>000 1 17 05040 04 0002 180</t>
  </si>
  <si>
    <t>Прочие неналоговые доходы бюджетов городских округов</t>
  </si>
  <si>
    <t>000 1 17 05040 04 0008 180</t>
  </si>
  <si>
    <t>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</si>
  <si>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741 2 02 35303 04 0000 150</t>
  </si>
  <si>
    <t>Субвенции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t>
  </si>
  <si>
    <t>% исполнения</t>
  </si>
  <si>
    <t xml:space="preserve">                                                               к решению Городской Думы </t>
  </si>
  <si>
    <t xml:space="preserve">                                                         муниципального образования </t>
  </si>
  <si>
    <t xml:space="preserve"> 000 1 09 00000 00 0000 000</t>
  </si>
  <si>
    <t>ЗАДОЛЖЕННОСТЬ И ПЕРЕРАСЧЕТЫ ПО ОТМЕНЕННЫМ НАЛОГАМ, СБОРАМ И ИНЫМ ОБЯЗАТЕЛЬНЫМ ПЛАТЕЖАМ</t>
  </si>
  <si>
    <t>000 1 09 04050 00 0000 000</t>
  </si>
  <si>
    <t>Земельный налог (по обязательствам, возникшим до 1 нваря 2006 года )</t>
  </si>
  <si>
    <t>000 1 09 07000 00 0000 000</t>
  </si>
  <si>
    <t>Прочие налоги и сборы ( по отмененным местным налогам и сборам)</t>
  </si>
  <si>
    <t>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городского округа</t>
  </si>
  <si>
    <t>000 1 17 05040 04 0006 180</t>
  </si>
  <si>
    <t>Прочие неналоговые доходы бюджетов городских округов (поступление сумм неосновательного обогащения с лиц, незаконно использующих земельные участки на территории муниципального образования "Город Астрахань")</t>
  </si>
  <si>
    <t>000 1 17 01000 00 0000 000</t>
  </si>
  <si>
    <t>Невыясненные поступления</t>
  </si>
  <si>
    <t>707 2 02 19999 04 0000 150</t>
  </si>
  <si>
    <t>Прочие дотации бюджетам городских округов</t>
  </si>
  <si>
    <t>000 2 18 00000 00 0000 000</t>
  </si>
  <si>
    <t>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 субвенций и иных межбюджетных трансфертов, имеющих целевое назначений, прошлых лет</t>
  </si>
  <si>
    <t>000 2 18 04030 04 0000 000</t>
  </si>
  <si>
    <t>Доходы бюджетов городских округов от возврата иными организациями остатков субсидий прошлых лет</t>
  </si>
  <si>
    <t>000 1 01 02080 01 0000 110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</si>
  <si>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t>
  </si>
  <si>
    <t>739 1 11 05034 04 0003 120</t>
  </si>
  <si>
    <t xml:space="preserve">000 116 01053 01 0000 140 </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</si>
  <si>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</si>
  <si>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000 116 01063 01 0000 140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</si>
  <si>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</si>
  <si>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000 116 01073 01 0000 140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</si>
  <si>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</si>
  <si>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702 1 16 01074 01 0001 140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</si>
  <si>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выявленные должностными лицами  органов муниципального контроля (земельный, лесной, дорожный контроль и контроль недр)</t>
  </si>
  <si>
    <t>702 1 16 01074 01 0002 140</t>
  </si>
  <si>
    <t xml:space="preserve">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выявленные должностными лицами  органов муниципального контроля (жилищный контроль) </t>
  </si>
  <si>
    <t>000 116 01083 01 0000 140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</si>
  <si>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t>
  </si>
  <si>
    <t>702 1 16 01084 01 0001 140</t>
  </si>
  <si>
    <t xml:space="preserve">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выявленные должностными лицами органов муниципального контроля </t>
  </si>
  <si>
    <t>702 1 16 01094 01 0001 140</t>
  </si>
  <si>
    <t>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выявленные должностными лицами органов муниципального контроля</t>
  </si>
  <si>
    <t>000 116 01143 01 0000 140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</si>
  <si>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</si>
  <si>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702 1 16 01144 01 0001 140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</si>
  <si>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выявленные должностными лицами органов муниципального контроля</t>
  </si>
  <si>
    <t>000 116 01153 01 0000 140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</si>
  <si>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</si>
  <si>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000 116 01173 01 0000 140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</si>
  <si>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</si>
  <si>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000 116 01193 01 0000 140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</si>
  <si>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</si>
  <si>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702 1 16 01194 01 0001 140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</si>
  <si>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выявленные должностными лицами органов муниципального контроля (земельный, лесной контроль, контроль недр)</t>
  </si>
  <si>
    <t>702 1 16 01194 01 0002 140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</si>
  <si>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выявленные должностными лицами органов муниципального контроля (жилищный контроль)</t>
  </si>
  <si>
    <t>000 116 01203 01 0000 140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</si>
  <si>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</si>
  <si>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702 116 02020 02 0001 140</t>
  </si>
  <si>
    <t>000 116 07010 04 0000 140</t>
  </si>
  <si>
    <t>000 116 07090 04 0000 140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</si>
  <si>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t>
  </si>
  <si>
    <t>Прочие неналоговые доходы бюджетов городских округов (Концессионная плата)</t>
  </si>
  <si>
    <t>000 2 02 15002 04 0000 150</t>
  </si>
  <si>
    <t>000 2 02 19999 04 0000 150</t>
  </si>
  <si>
    <t>706 2 02 25232 04 0000 150</t>
  </si>
  <si>
    <t>741 2 02 25304 04 0000 150</t>
  </si>
  <si>
    <t>737 2 02 25520 04 0000 150</t>
  </si>
  <si>
    <t>Субсидии бюджетам городских округов на реализацию мероприятий по созданию в субъектах Россиской Федерации новых мест в общеобразовательных организациях</t>
  </si>
  <si>
    <t>Субсидии муниципальным образованиям Астраханской области на создание новых мест в общеобразовательных организациях в рамках основного мероприятия по реализации регионального проекта "Современная школа(Астраханская область)" в рамках национального проекта "Образование" государственной программы "Развитие образования Астраханской области"</t>
  </si>
  <si>
    <t>745 2 02 49999 04 0000 150</t>
  </si>
  <si>
    <t>000 1 16 01093 01 0001 140</t>
  </si>
  <si>
    <t>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несовршеннолетних и защите их прав</t>
  </si>
  <si>
    <t>000 1 16 01113 01 0000 140</t>
  </si>
  <si>
    <t>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 налагаемые мировыми судьями, комиссиями по делам несовершеннолетних и защите их прав</t>
  </si>
  <si>
    <t>000 1 16 01133 01 0000 140</t>
  </si>
  <si>
    <t>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</si>
  <si>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000 1 16 01183 01 0000 140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</si>
  <si>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</si>
  <si>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702 1 16 01194 01 0003 140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</si>
  <si>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выявленные должностными лицами органов муниципального контроля</t>
  </si>
  <si>
    <t>702 116 02020 02 0002 140</t>
  </si>
  <si>
    <t>702 116 02020 02 0003 140</t>
  </si>
  <si>
    <t>702 116 02020 02 0004 140</t>
  </si>
  <si>
    <t>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(Ленинского района города Астрахани)</t>
  </si>
  <si>
    <t>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(Кировского района города Астрахани)</t>
  </si>
  <si>
    <t>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(Советского района города Астрахани)</t>
  </si>
  <si>
    <t>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(Трусовского района города Астрахани)</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</si>
  <si>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до 1 января 2020 года</t>
  </si>
  <si>
    <t>000 1 116 11050 01 0000 140</t>
  </si>
  <si>
    <t>000 1 116 10129 01 0000 140</t>
  </si>
  <si>
    <t>000 1 116 10123 01 0000 140</t>
  </si>
  <si>
    <t>Платежи по искам о возмещение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а также вреда, причиненного водным объектам), подлежащие зачислению в бюджет муниципального образования</t>
  </si>
  <si>
    <t>000 1 12 01070 01 0000 120</t>
  </si>
  <si>
    <t>Плата за выбросы загрязняющих веществ, образующихся при сжигании на факельных установках и (или) рассеивании попутного нефтяного газа</t>
  </si>
  <si>
    <t xml:space="preserve">737 2 02 25520 04 0000 150 </t>
  </si>
  <si>
    <t xml:space="preserve"> Плановые назначения  на 2022 год</t>
  </si>
  <si>
    <t>Исполнено за 2022 год</t>
  </si>
  <si>
    <t>000 1 16 01103 01 0000 140</t>
  </si>
  <si>
    <t>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ветиринарии и мелиорации земель, налагаемые мировыми судьями, комиссиями по делам несовершеннолетних и защите их прав</t>
  </si>
  <si>
    <t>000 116 01213 01 0000 140</t>
  </si>
  <si>
    <t>Административные штрафы, установленные Главой 21 Кодекса Российской Федерации об административных правонарушениях, за административные правонарушения в области воинского учета, налагаемые мировыми судьями, комиссиями по делам несовершеннолетних и защите их прав</t>
  </si>
  <si>
    <t>000 1 17 15020 04 0000 150</t>
  </si>
  <si>
    <t>Инициативные платежи, зачисляемые в бюджеты городских округов</t>
  </si>
  <si>
    <t>741 2 02 25232 04 0000 150</t>
  </si>
  <si>
    <t>706 2 02 25511 04 0000 150</t>
  </si>
  <si>
    <t>Субсидии бюджетам городских округов на проведение комплексных кадастровых работ</t>
  </si>
  <si>
    <t>739 2 02 25519 04 0000 150</t>
  </si>
  <si>
    <t>Субсидии бюджетам городских округов на поддержку отрасли культуры</t>
  </si>
  <si>
    <t>745 2 02 29999 04 0000 150</t>
  </si>
  <si>
    <t>Субсидия из бюджета Астраханской области муниципальным образования Астраханской области в рамках реализации государственной программы "Развитие дорожного хозяйства Астраханской области"</t>
  </si>
  <si>
    <t>Субсидии из бюджета Астраханской области муниципальным образованиям Астраханской области на реализацию мероприятий по строительству (реконструкции) и капитальному ремонту сетей водоснабжения и водоотведения в рамках реализации инфрастуктурных проектов</t>
  </si>
  <si>
    <t>Субсидии из бюджета Астраханской области муниципальным образованиям Астраханской области на реализацию мероприятий по энергосбережению и повышению энергетической эффективности</t>
  </si>
  <si>
    <t>Субсидии из бюджета Астраханской области муниципальным образованиям Астраханской области на реализацию мероприятий по реконструкции очистных сооружений канализации в рамках программы социально-экономического развития Астраханской области на период 2022-2026 годы</t>
  </si>
  <si>
    <t>Мероприятия на создание дополнительных мест для детей в возрасте от 1,5 до 3 лет в образовательных организациях, осуществляющих образовательную деятельность по образовательным программам дошкольного образования (Создание дополнительных мест для детей в возрасте от 1,5 до 3 лет в дошкольных образовательных организациях), в рамках основного мероприятия по реализации регионального проекта "Содействие занятости (Астраханская область)" в рамках национального проекта "Демография" государственной программы "Развитие образования Астраханской области"</t>
  </si>
  <si>
    <t>Субсидия муниципальным образованиям Астраханской области на софинансирование проектов инициативного бюджетирования в Астраханской области в рамках прочих непрограммных расходов иных непрограммных мероприятий</t>
  </si>
  <si>
    <t>Субсидия из бюджета Астраханской области муниципальным образованиям Астраханской области на оснащение муниципальных образовательных  организаций, а также их филиалов рециркуляторами в рамках подпрограммы "Психофизическая безопасность детей и молодежи" государственной программы "развитие образования Астрахаской области"</t>
  </si>
  <si>
    <t>741 2 02 35179 04 0000 150</t>
  </si>
  <si>
    <t>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за счет средств резервного фонда Правительства Российской Федерации в рамках основного мероприятия по реализации регионального проекта "Патриотическое воспитание граждан Российской Федерации (Астраханская область)" в рамках национального проекта "Образование" государственной программы "Развитие образования Астраханской области"</t>
  </si>
  <si>
    <t>Субвенция, предоставляемая органам местного самоуправления из бюджета Астраханской области для осуществления отдельного государственного полномочия Астраханской области по организации мероприятий при осуществлении деятельности по обращению с животными без владельцев</t>
  </si>
  <si>
    <t xml:space="preserve">Межбюджетные трансферты, передаваемые бюджетам городских округов на финансовое обеспечение дорожной деятельности в рамках реализации национального проекта "Безопасные и качественные автомобильные дороги"
</t>
  </si>
  <si>
    <t>739 2 02 45454 04 0000 150</t>
  </si>
  <si>
    <t>Межбюджетные трансферты, передаваемые бюджетам городских округов на создание модельных муниципальных библиотек</t>
  </si>
  <si>
    <t>745 2 02 45418 04 0000 150</t>
  </si>
  <si>
    <t>Межбюджетные трансферты, передаваемые бюджетам городских округов на внедрение интеллектуальных транспортных систем, предусматривающих автоматизацию процессов управления дорожным движением в городских агломерациях, включающих города с населением свыше 300 тысяч человек</t>
  </si>
  <si>
    <t>Иные межбюджетные трансферты на реализацию Указов Президента Российской Федерации в рамках ведомственной целевой программы "Обеспечение государственной программы "Развитие системы образования Астраханской области" государственной программы "Развитие образования Астраханской области"</t>
  </si>
  <si>
    <t>Иные межбюджетные трансферты на реализацию Указов Президента Российской Федерации  в рамках  ведомственной целевой программы "Повышение эффективности государственного управления в сфере культуры и туризма Астраханской области" государственной программы "Развития культуры и туризма Астраханской области"</t>
  </si>
  <si>
    <t>Иные межбюджетные трансферты из бюджета Астраханской области муниципальным образованиям Астраханской области на возмещение специализированным службам по вопросам похоронного дела стоимости услуг, предоставляемых согласно гарантированному перечню услуг по погребению отдельных категорий умерших</t>
  </si>
  <si>
    <t>Иные межбюджетные трансферты муниципального образования Астраханской области на увеличение минимального размера оплаты труда, установленного Федеральным законом от 19.06.20222 № 82-ФЗ "О минимальном размере оплаты труда", в рамках ведомственной целевой программы "Обеспечение государственной програмы "Развитие образования Астраханской области" государственной программы "Развитие образования Астраханской области"</t>
  </si>
  <si>
    <t>Иные межбюджетные трансферты бюджетам муниципальных образований Астраханской области на реализацию мероприятий, направленных на устройство, восстановление элементов обустройства автомобильных дорог общего пользования местного значения</t>
  </si>
  <si>
    <t>Иные межбюджетные трансферты бюджетам муниципальных образований Астраханской области на реализацию мероприятий, направленных на повышение безопасности дорожного движения, в рамках основного мероприятия «Содействие развитию автомобильных дорог местного значения» государственной программы «Развитие дорожного хозяйства Астраханской области»</t>
  </si>
  <si>
    <t>000 1 01 02100 01 0000 110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</si>
  <si>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 (пени по соответствующему платежу)</t>
  </si>
  <si>
    <t>737 202 25113 04 0000 150</t>
  </si>
  <si>
    <t xml:space="preserve">  Субсидии бюджетам городских округов на софинансирование капитальных вложений в объекты государственной (муниципальной) собственности субъектов Российской Федерации и (или) софинансирование мероприятий, не относящихся к капитальным вложениям в объекты государственной (муниципальной) собственности субъектов Российской Федерации</t>
  </si>
  <si>
    <t>Доходы бюджета муниципального образования "Город Астрахань"  по кодам классификации доходов бюджетов за 2022 год</t>
  </si>
  <si>
    <t xml:space="preserve">                                                                                 "Городской округ город Астрахань"</t>
  </si>
  <si>
    <t xml:space="preserve">                                                                                Приложение 1</t>
  </si>
  <si>
    <t xml:space="preserve">                                                                                 от 30.05.2023 № 46</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</si>
</sst>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quot;р.&quot;_-;\-* #,##0&quot;р.&quot;_-;_-* &quot;-&quot;&quot;р.&quot;_-;_-@_-"/>
    <numFmt numFmtId="165" formatCode="_-* #,##0_р_._-;\-* #,##0_р_._-;_-* &quot;-&quot;_р_._-;_-@_-"/>
    <numFmt numFmtId="166" formatCode="_-* #,##0.00_р_._-;\-* #,##0.00_р_._-;_-* &quot;-&quot;??_р_._-;_-@_-"/>
    <numFmt numFmtId="167" formatCode="0.0"/>
    <numFmt numFmtId="168" formatCode="#,##0.0"/>
    <numFmt numFmtId="169" formatCode="_(* #,##0.00_);_(* \(#,##0.00\);_(* &quot;-&quot;??_);_(@_)"/>
  </numFmts>
  <fonts count="61" x14ac:knownFonts="1">
    <font>
      <sz val="10"/>
      <name val="Arial Cyr"/>
      <charset val="204"/>
    </font>
    <font>
      <sz val="11"/>
      <color theme="1"/>
      <name val="Calibri"/>
      <family val="2"/>
      <charset val="204"/>
      <scheme val="minor"/>
    </font>
    <font>
      <sz val="11"/>
      <color theme="1"/>
      <name val="Calibri"/>
      <family val="2"/>
      <charset val="204"/>
      <scheme val="minor"/>
    </font>
    <font>
      <sz val="10"/>
      <name val="Arial Cyr"/>
      <charset val="204"/>
    </font>
    <font>
      <b/>
      <sz val="12"/>
      <name val="Times New Roman"/>
      <family val="1"/>
      <charset val="204"/>
    </font>
    <font>
      <sz val="12"/>
      <name val="Times New Roman"/>
      <family val="1"/>
      <charset val="204"/>
    </font>
    <font>
      <sz val="11"/>
      <color indexed="8"/>
      <name val="Calibri"/>
      <family val="2"/>
      <charset val="204"/>
    </font>
    <font>
      <sz val="11"/>
      <color indexed="9"/>
      <name val="Calibri"/>
      <family val="2"/>
      <charset val="204"/>
    </font>
    <font>
      <sz val="10"/>
      <color indexed="8"/>
      <name val="Arial"/>
      <family val="2"/>
      <charset val="204"/>
    </font>
    <font>
      <b/>
      <sz val="14"/>
      <name val="Times New Roman"/>
      <family val="1"/>
      <charset val="204"/>
    </font>
    <font>
      <sz val="10"/>
      <name val="Times New Roman"/>
      <family val="1"/>
      <charset val="204"/>
    </font>
    <font>
      <sz val="10"/>
      <color rgb="FF000000"/>
      <name val="Arial Cyr"/>
      <family val="2"/>
    </font>
    <font>
      <i/>
      <sz val="12"/>
      <name val="Times New Roman"/>
      <family val="1"/>
      <charset val="204"/>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0"/>
      <name val="Arial"/>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b/>
      <sz val="11"/>
      <color indexed="8"/>
      <name val="Calibri"/>
      <family val="2"/>
      <charset val="204"/>
    </font>
    <font>
      <b/>
      <sz val="11"/>
      <color indexed="9"/>
      <name val="Calibri"/>
      <family val="2"/>
      <charset val="204"/>
    </font>
    <font>
      <b/>
      <sz val="18"/>
      <color indexed="62"/>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b/>
      <sz val="10"/>
      <color rgb="FF000000"/>
      <name val="Arial Cyr"/>
      <family val="2"/>
    </font>
    <font>
      <b/>
      <sz val="15"/>
      <color indexed="56"/>
      <name val="Calibri"/>
      <family val="2"/>
      <charset val="204"/>
    </font>
    <font>
      <b/>
      <sz val="13"/>
      <color indexed="56"/>
      <name val="Calibri"/>
      <family val="2"/>
      <charset val="204"/>
    </font>
    <font>
      <b/>
      <sz val="11"/>
      <color indexed="56"/>
      <name val="Calibri"/>
      <family val="2"/>
      <charset val="204"/>
    </font>
    <font>
      <b/>
      <sz val="18"/>
      <color indexed="56"/>
      <name val="Cambria"/>
      <family val="2"/>
      <charset val="204"/>
    </font>
    <font>
      <b/>
      <sz val="12"/>
      <color rgb="FF000000"/>
      <name val="Arial Cyr"/>
      <family val="2"/>
    </font>
    <font>
      <sz val="10"/>
      <color rgb="FF000000"/>
      <name val="Arial"/>
      <family val="2"/>
    </font>
    <font>
      <sz val="11"/>
      <name val="Calibri"/>
      <family val="2"/>
      <scheme val="minor"/>
    </font>
    <font>
      <b/>
      <sz val="10"/>
      <color rgb="FF000000"/>
      <name val="Arial CYR"/>
    </font>
    <font>
      <sz val="10"/>
      <color rgb="FF000000"/>
      <name val="Arial Cyr"/>
    </font>
    <font>
      <b/>
      <sz val="10"/>
      <name val="Times New Roman"/>
      <family val="1"/>
      <charset val="204"/>
    </font>
    <font>
      <sz val="10"/>
      <name val="Arial"/>
      <family val="2"/>
      <charset val="204"/>
    </font>
    <font>
      <sz val="12"/>
      <color indexed="8"/>
      <name val="Times New Roman"/>
      <family val="1"/>
      <charset val="204"/>
    </font>
    <font>
      <sz val="11"/>
      <color theme="1"/>
      <name val="Calibri"/>
      <family val="2"/>
      <scheme val="minor"/>
    </font>
    <font>
      <sz val="12"/>
      <color rgb="FF000000"/>
      <name val="Times New Roman"/>
      <family val="1"/>
      <charset val="204"/>
    </font>
    <font>
      <u/>
      <sz val="9"/>
      <color theme="10"/>
      <name val="Arial Cyr"/>
      <charset val="204"/>
    </font>
  </fonts>
  <fills count="63">
    <fill>
      <patternFill patternType="none"/>
    </fill>
    <fill>
      <patternFill patternType="gray125"/>
    </fill>
    <fill>
      <patternFill patternType="solid">
        <fgColor indexed="31"/>
      </patternFill>
    </fill>
    <fill>
      <patternFill patternType="solid">
        <fgColor indexed="45"/>
      </patternFill>
    </fill>
    <fill>
      <patternFill patternType="solid">
        <fgColor indexed="26"/>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patternFill>
    </fill>
    <fill>
      <patternFill patternType="solid">
        <fgColor indexed="29"/>
      </patternFill>
    </fill>
    <fill>
      <patternFill patternType="solid">
        <fgColor indexed="27"/>
      </patternFill>
    </fill>
    <fill>
      <patternFill patternType="solid">
        <fgColor indexed="22"/>
      </patternFill>
    </fill>
    <fill>
      <patternFill patternType="solid">
        <fgColor indexed="43"/>
      </patternFill>
    </fill>
    <fill>
      <patternFill patternType="solid">
        <fgColor indexed="44"/>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9"/>
      </patternFill>
    </fill>
    <fill>
      <patternFill patternType="solid">
        <fgColor indexed="55"/>
      </patternFill>
    </fill>
    <fill>
      <patternFill patternType="solid">
        <fgColor rgb="FFCCFFFF"/>
      </patternFill>
    </fill>
    <fill>
      <patternFill patternType="solid">
        <fgColor indexed="51"/>
      </patternFill>
    </fill>
    <fill>
      <patternFill patternType="solid">
        <fgColor indexed="30"/>
      </patternFill>
    </fill>
    <fill>
      <patternFill patternType="solid">
        <fgColor indexed="62"/>
      </patternFill>
    </fill>
    <fill>
      <patternFill patternType="solid">
        <fgColor indexed="65"/>
        <bgColor indexed="64"/>
      </patternFill>
    </fill>
    <fill>
      <patternFill patternType="solid">
        <fgColor rgb="FFFFFF99"/>
      </patternFill>
    </fill>
    <fill>
      <patternFill patternType="solid">
        <fgColor rgb="FFCCCCCC"/>
      </patternFill>
    </fill>
    <fill>
      <patternFill patternType="solid">
        <fgColor theme="0"/>
        <bgColor indexed="64"/>
      </patternFill>
    </fill>
    <fill>
      <patternFill patternType="solid">
        <fgColor theme="5" tint="0.59999389629810485"/>
        <bgColor indexed="64"/>
      </patternFill>
    </fill>
  </fills>
  <borders count="40">
    <border>
      <left/>
      <right/>
      <top/>
      <bottom/>
      <diagonal/>
    </border>
    <border>
      <left style="thin">
        <color indexed="22"/>
      </left>
      <right style="thin">
        <color indexed="22"/>
      </right>
      <top style="thin">
        <color indexed="22"/>
      </top>
      <bottom style="thin">
        <color indexed="22"/>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rgb="FF000000"/>
      </left>
      <right style="thin">
        <color rgb="FF000000"/>
      </right>
      <top/>
      <bottom style="thin">
        <color rgb="FF000000"/>
      </bottom>
      <diagonal/>
    </border>
  </borders>
  <cellStyleXfs count="7274">
    <xf numFmtId="0" fontId="0" fillId="0" borderId="0"/>
    <xf numFmtId="0" fontId="6" fillId="2" borderId="0" applyNumberFormat="0" applyBorder="0" applyAlignment="0" applyProtection="0"/>
    <xf numFmtId="0" fontId="6" fillId="3"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164" fontId="8" fillId="0" borderId="0" applyFont="0" applyFill="0" applyBorder="0" applyAlignment="0" applyProtection="0"/>
    <xf numFmtId="0" fontId="8" fillId="0" borderId="0">
      <alignment vertical="top" wrapText="1"/>
    </xf>
    <xf numFmtId="0" fontId="3" fillId="0" borderId="0"/>
    <xf numFmtId="0" fontId="6" fillId="0" borderId="0"/>
    <xf numFmtId="0" fontId="8"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0" fontId="6" fillId="4" borderId="1" applyNumberFormat="0" applyFont="0" applyAlignment="0" applyProtection="0"/>
    <xf numFmtId="9" fontId="8" fillId="0" borderId="0" applyFont="0" applyFill="0" applyBorder="0" applyAlignment="0" applyProtection="0"/>
    <xf numFmtId="9" fontId="3" fillId="0" borderId="0" applyFont="0" applyFill="0" applyBorder="0" applyAlignment="0" applyProtection="0"/>
    <xf numFmtId="166" fontId="3" fillId="0" borderId="0" applyFont="0" applyFill="0" applyBorder="0" applyAlignment="0" applyProtection="0"/>
    <xf numFmtId="165" fontId="8" fillId="0" borderId="0" applyFont="0" applyFill="0" applyBorder="0" applyAlignment="0" applyProtection="0"/>
    <xf numFmtId="49" fontId="11" fillId="0" borderId="9">
      <alignment horizontal="center" vertical="top" shrinkToFit="1"/>
    </xf>
    <xf numFmtId="0" fontId="11" fillId="0" borderId="9">
      <alignment horizontal="left" vertical="top" wrapText="1"/>
    </xf>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6" fillId="41" borderId="0" applyNumberFormat="0" applyBorder="0" applyAlignment="0" applyProtection="0"/>
    <xf numFmtId="0" fontId="6" fillId="42" borderId="0" applyNumberFormat="0" applyBorder="0" applyAlignment="0" applyProtection="0"/>
    <xf numFmtId="0" fontId="6" fillId="4" borderId="0" applyNumberFormat="0" applyBorder="0" applyAlignment="0" applyProtection="0"/>
    <xf numFmtId="0" fontId="6" fillId="41" borderId="0" applyNumberFormat="0" applyBorder="0" applyAlignment="0" applyProtection="0"/>
    <xf numFmtId="0" fontId="6" fillId="43" borderId="0" applyNumberFormat="0" applyBorder="0" applyAlignment="0" applyProtection="0"/>
    <xf numFmtId="0" fontId="6" fillId="4" borderId="0" applyNumberFormat="0" applyBorder="0" applyAlignment="0" applyProtection="0"/>
    <xf numFmtId="0" fontId="6" fillId="44" borderId="0" applyNumberFormat="0" applyBorder="0" applyAlignment="0" applyProtection="0"/>
    <xf numFmtId="0" fontId="6" fillId="42" borderId="0" applyNumberFormat="0" applyBorder="0" applyAlignment="0" applyProtection="0"/>
    <xf numFmtId="0" fontId="6" fillId="45" borderId="0" applyNumberFormat="0" applyBorder="0" applyAlignment="0" applyProtection="0"/>
    <xf numFmtId="0" fontId="6" fillId="44" borderId="0" applyNumberFormat="0" applyBorder="0" applyAlignment="0" applyProtection="0"/>
    <xf numFmtId="0" fontId="6" fillId="46" borderId="0" applyNumberFormat="0" applyBorder="0" applyAlignment="0" applyProtection="0"/>
    <xf numFmtId="0" fontId="6" fillId="45" borderId="0" applyNumberFormat="0" applyBorder="0" applyAlignment="0" applyProtection="0"/>
    <xf numFmtId="0" fontId="7" fillId="47" borderId="0" applyNumberFormat="0" applyBorder="0" applyAlignment="0" applyProtection="0"/>
    <xf numFmtId="0" fontId="7" fillId="42"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7" fillId="47" borderId="0" applyNumberFormat="0" applyBorder="0" applyAlignment="0" applyProtection="0"/>
    <xf numFmtId="0" fontId="7" fillId="42"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47" borderId="0" applyNumberFormat="0" applyBorder="0" applyAlignment="0" applyProtection="0"/>
    <xf numFmtId="0" fontId="7" fillId="51" borderId="0" applyNumberFormat="0" applyBorder="0" applyAlignment="0" applyProtection="0"/>
    <xf numFmtId="0" fontId="30" fillId="45" borderId="20" applyNumberFormat="0" applyAlignment="0" applyProtection="0"/>
    <xf numFmtId="0" fontId="31" fillId="52" borderId="21" applyNumberFormat="0" applyAlignment="0" applyProtection="0"/>
    <xf numFmtId="0" fontId="32" fillId="52" borderId="20" applyNumberFormat="0" applyAlignment="0" applyProtection="0"/>
    <xf numFmtId="0" fontId="33" fillId="0" borderId="22" applyNumberFormat="0" applyFill="0" applyAlignment="0" applyProtection="0"/>
    <xf numFmtId="0" fontId="34" fillId="0" borderId="23" applyNumberFormat="0" applyFill="0" applyAlignment="0" applyProtection="0"/>
    <xf numFmtId="0" fontId="35" fillId="0" borderId="24" applyNumberFormat="0" applyFill="0" applyAlignment="0" applyProtection="0"/>
    <xf numFmtId="0" fontId="35" fillId="0" borderId="0" applyNumberFormat="0" applyFill="0" applyBorder="0" applyAlignment="0" applyProtection="0"/>
    <xf numFmtId="0" fontId="36" fillId="0" borderId="25" applyNumberFormat="0" applyFill="0" applyAlignment="0" applyProtection="0"/>
    <xf numFmtId="0" fontId="37" fillId="53" borderId="26" applyNumberFormat="0" applyAlignment="0" applyProtection="0"/>
    <xf numFmtId="0" fontId="38" fillId="0" borderId="0" applyNumberFormat="0" applyFill="0" applyBorder="0" applyAlignment="0" applyProtection="0"/>
    <xf numFmtId="0" fontId="39" fillId="45" borderId="0" applyNumberFormat="0" applyBorder="0" applyAlignment="0" applyProtection="0"/>
    <xf numFmtId="0" fontId="40" fillId="3" borderId="0" applyNumberFormat="0" applyBorder="0" applyAlignment="0" applyProtection="0"/>
    <xf numFmtId="0" fontId="41" fillId="0" borderId="0" applyNumberFormat="0" applyFill="0" applyBorder="0" applyAlignment="0" applyProtection="0"/>
    <xf numFmtId="0" fontId="3" fillId="4" borderId="1" applyNumberFormat="0" applyFont="0" applyAlignment="0" applyProtection="0"/>
    <xf numFmtId="0" fontId="42" fillId="0" borderId="27" applyNumberFormat="0" applyFill="0" applyAlignment="0" applyProtection="0"/>
    <xf numFmtId="0" fontId="43" fillId="0" borderId="0" applyNumberFormat="0" applyFill="0" applyBorder="0" applyAlignment="0" applyProtection="0"/>
    <xf numFmtId="0" fontId="44" fillId="5" borderId="0" applyNumberFormat="0" applyBorder="0" applyAlignment="0" applyProtection="0"/>
    <xf numFmtId="166" fontId="3" fillId="0" borderId="0" applyFont="0" applyFill="0" applyBorder="0" applyAlignment="0" applyProtection="0"/>
    <xf numFmtId="0" fontId="32" fillId="52" borderId="20"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 fontId="45" fillId="54" borderId="9">
      <alignment horizontal="right" vertical="top" shrinkToFit="1"/>
    </xf>
    <xf numFmtId="0" fontId="36" fillId="0" borderId="25" applyNumberFormat="0" applyFill="0" applyAlignment="0" applyProtection="0"/>
    <xf numFmtId="0" fontId="35" fillId="0" borderId="0" applyNumberFormat="0" applyFill="0" applyBorder="0" applyAlignment="0" applyProtection="0"/>
    <xf numFmtId="0" fontId="42" fillId="0" borderId="27" applyNumberFormat="0" applyFill="0" applyAlignment="0" applyProtection="0"/>
    <xf numFmtId="0" fontId="3" fillId="4" borderId="1" applyNumberFormat="0" applyFont="0" applyAlignment="0" applyProtection="0"/>
    <xf numFmtId="0" fontId="41" fillId="0" borderId="0" applyNumberFormat="0" applyFill="0" applyBorder="0" applyAlignment="0" applyProtection="0"/>
    <xf numFmtId="0" fontId="40" fillId="3" borderId="0" applyNumberFormat="0" applyBorder="0" applyAlignment="0" applyProtection="0"/>
    <xf numFmtId="0" fontId="39" fillId="45" borderId="0" applyNumberFormat="0" applyBorder="0" applyAlignment="0" applyProtection="0"/>
    <xf numFmtId="0" fontId="38" fillId="0" borderId="0" applyNumberFormat="0" applyFill="0" applyBorder="0" applyAlignment="0" applyProtection="0"/>
    <xf numFmtId="0" fontId="37" fillId="53" borderId="26" applyNumberFormat="0" applyAlignment="0" applyProtection="0"/>
    <xf numFmtId="0" fontId="35" fillId="0" borderId="24" applyNumberFormat="0" applyFill="0" applyAlignment="0" applyProtection="0"/>
    <xf numFmtId="0" fontId="8" fillId="0" borderId="0">
      <alignment vertical="top" wrapText="1"/>
    </xf>
    <xf numFmtId="0" fontId="34" fillId="0" borderId="23" applyNumberFormat="0" applyFill="0" applyAlignment="0" applyProtection="0"/>
    <xf numFmtId="0" fontId="31" fillId="52" borderId="21" applyNumberFormat="0" applyAlignment="0" applyProtection="0"/>
    <xf numFmtId="0" fontId="30" fillId="45" borderId="20" applyNumberFormat="0" applyAlignment="0" applyProtection="0"/>
    <xf numFmtId="0" fontId="7" fillId="51" borderId="0" applyNumberFormat="0" applyBorder="0" applyAlignment="0" applyProtection="0"/>
    <xf numFmtId="0" fontId="7" fillId="47" borderId="0" applyNumberFormat="0" applyBorder="0" applyAlignment="0" applyProtection="0"/>
    <xf numFmtId="0" fontId="7" fillId="50"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7" borderId="0" applyNumberFormat="0" applyBorder="0" applyAlignment="0" applyProtection="0"/>
    <xf numFmtId="0" fontId="7" fillId="42" borderId="0" applyNumberFormat="0" applyBorder="0" applyAlignment="0" applyProtection="0"/>
    <xf numFmtId="0" fontId="7" fillId="47"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2" borderId="0" applyNumberFormat="0" applyBorder="0" applyAlignment="0" applyProtection="0"/>
    <xf numFmtId="0" fontId="7" fillId="47" borderId="0" applyNumberFormat="0" applyBorder="0" applyAlignment="0" applyProtection="0"/>
    <xf numFmtId="0" fontId="6" fillId="45" borderId="0" applyNumberFormat="0" applyBorder="0" applyAlignment="0" applyProtection="0"/>
    <xf numFmtId="0" fontId="6" fillId="46"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6" fillId="42" borderId="0" applyNumberFormat="0" applyBorder="0" applyAlignment="0" applyProtection="0"/>
    <xf numFmtId="0" fontId="6" fillId="44" borderId="0" applyNumberFormat="0" applyBorder="0" applyAlignment="0" applyProtection="0"/>
    <xf numFmtId="0" fontId="6" fillId="4" borderId="0" applyNumberFormat="0" applyBorder="0" applyAlignment="0" applyProtection="0"/>
    <xf numFmtId="0" fontId="6" fillId="43" borderId="0" applyNumberFormat="0" applyBorder="0" applyAlignment="0" applyProtection="0"/>
    <xf numFmtId="0" fontId="6" fillId="41" borderId="0" applyNumberFormat="0" applyBorder="0" applyAlignment="0" applyProtection="0"/>
    <xf numFmtId="0" fontId="6" fillId="4" borderId="0" applyNumberFormat="0" applyBorder="0" applyAlignment="0" applyProtection="0"/>
    <xf numFmtId="0" fontId="6" fillId="42" borderId="0" applyNumberFormat="0" applyBorder="0" applyAlignment="0" applyProtection="0"/>
    <xf numFmtId="0" fontId="6" fillId="41" borderId="0" applyNumberFormat="0" applyBorder="0" applyAlignment="0" applyProtection="0"/>
    <xf numFmtId="0" fontId="33" fillId="0" borderId="22" applyNumberFormat="0" applyFill="0" applyAlignment="0" applyProtection="0"/>
    <xf numFmtId="0" fontId="43" fillId="0" borderId="0" applyNumberFormat="0" applyFill="0" applyBorder="0" applyAlignment="0" applyProtection="0"/>
    <xf numFmtId="0" fontId="44" fillId="5" borderId="0" applyNumberFormat="0" applyBorder="0" applyAlignment="0" applyProtection="0"/>
    <xf numFmtId="0" fontId="33" fillId="0" borderId="22" applyNumberFormat="0" applyFill="0" applyAlignment="0" applyProtection="0"/>
    <xf numFmtId="0" fontId="2" fillId="0" borderId="0"/>
    <xf numFmtId="0" fontId="2" fillId="0" borderId="0"/>
    <xf numFmtId="0" fontId="37" fillId="53" borderId="26" applyNumberFormat="0" applyAlignment="0" applyProtection="0"/>
    <xf numFmtId="0" fontId="36" fillId="0" borderId="25" applyNumberFormat="0" applyFill="0" applyAlignment="0" applyProtection="0"/>
    <xf numFmtId="0" fontId="35" fillId="0" borderId="0" applyNumberFormat="0" applyFill="0" applyBorder="0" applyAlignment="0" applyProtection="0"/>
    <xf numFmtId="0" fontId="35" fillId="0" borderId="24" applyNumberFormat="0" applyFill="0" applyAlignment="0" applyProtection="0"/>
    <xf numFmtId="0" fontId="34" fillId="0" borderId="23" applyNumberFormat="0" applyFill="0" applyAlignment="0" applyProtection="0"/>
    <xf numFmtId="0" fontId="7" fillId="51" borderId="0" applyNumberFormat="0" applyBorder="0" applyAlignment="0" applyProtection="0"/>
    <xf numFmtId="0" fontId="30" fillId="45" borderId="20" applyNumberFormat="0" applyAlignment="0" applyProtection="0"/>
    <xf numFmtId="0" fontId="31" fillId="52" borderId="21" applyNumberFormat="0" applyAlignment="0" applyProtection="0"/>
    <xf numFmtId="0" fontId="32" fillId="52" borderId="20" applyNumberFormat="0" applyAlignment="0" applyProtection="0"/>
    <xf numFmtId="0" fontId="33" fillId="0" borderId="22" applyNumberFormat="0" applyFill="0" applyAlignment="0" applyProtection="0"/>
    <xf numFmtId="0" fontId="6" fillId="41" borderId="0" applyNumberFormat="0" applyBorder="0" applyAlignment="0" applyProtection="0"/>
    <xf numFmtId="0" fontId="6" fillId="42" borderId="0" applyNumberFormat="0" applyBorder="0" applyAlignment="0" applyProtection="0"/>
    <xf numFmtId="0" fontId="6" fillId="4" borderId="0" applyNumberFormat="0" applyBorder="0" applyAlignment="0" applyProtection="0"/>
    <xf numFmtId="0" fontId="6" fillId="41" borderId="0" applyNumberFormat="0" applyBorder="0" applyAlignment="0" applyProtection="0"/>
    <xf numFmtId="0" fontId="6" fillId="43" borderId="0" applyNumberFormat="0" applyBorder="0" applyAlignment="0" applyProtection="0"/>
    <xf numFmtId="0" fontId="2" fillId="0" borderId="0"/>
    <xf numFmtId="0" fontId="2" fillId="0" borderId="0"/>
    <xf numFmtId="0" fontId="44" fillId="5" borderId="0" applyNumberFormat="0" applyBorder="0" applyAlignment="0" applyProtection="0"/>
    <xf numFmtId="0" fontId="43" fillId="0" borderId="0" applyNumberFormat="0" applyFill="0" applyBorder="0" applyAlignment="0" applyProtection="0"/>
    <xf numFmtId="0" fontId="42" fillId="0" borderId="27" applyNumberFormat="0" applyFill="0" applyAlignment="0" applyProtection="0"/>
    <xf numFmtId="0" fontId="3" fillId="4" borderId="1" applyNumberFormat="0" applyFont="0" applyAlignment="0" applyProtection="0"/>
    <xf numFmtId="0" fontId="39" fillId="45" borderId="0" applyNumberFormat="0" applyBorder="0" applyAlignment="0" applyProtection="0"/>
    <xf numFmtId="0" fontId="38" fillId="0" borderId="0" applyNumberFormat="0" applyFill="0" applyBorder="0" applyAlignment="0" applyProtection="0"/>
    <xf numFmtId="0" fontId="7" fillId="50"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6" fillId="45" borderId="0" applyNumberFormat="0" applyBorder="0" applyAlignment="0" applyProtection="0"/>
    <xf numFmtId="0" fontId="7" fillId="47" borderId="0" applyNumberFormat="0" applyBorder="0" applyAlignment="0" applyProtection="0"/>
    <xf numFmtId="0" fontId="7" fillId="42"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7" fillId="47" borderId="0" applyNumberFormat="0" applyBorder="0" applyAlignment="0" applyProtection="0"/>
    <xf numFmtId="0" fontId="7" fillId="42"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8" fillId="0" borderId="0">
      <alignment vertical="top" wrapText="1"/>
    </xf>
    <xf numFmtId="0" fontId="41" fillId="0" borderId="0" applyNumberFormat="0" applyFill="0" applyBorder="0" applyAlignment="0" applyProtection="0"/>
    <xf numFmtId="0" fontId="32" fillId="52" borderId="20" applyNumberFormat="0" applyAlignment="0" applyProtection="0"/>
    <xf numFmtId="0" fontId="31" fillId="52" borderId="21" applyNumberFormat="0" applyAlignment="0" applyProtection="0"/>
    <xf numFmtId="0" fontId="30" fillId="45" borderId="20" applyNumberFormat="0" applyAlignment="0" applyProtection="0"/>
    <xf numFmtId="0" fontId="7" fillId="51" borderId="0" applyNumberFormat="0" applyBorder="0" applyAlignment="0" applyProtection="0"/>
    <xf numFmtId="0" fontId="7" fillId="47" borderId="0" applyNumberFormat="0" applyBorder="0" applyAlignment="0" applyProtection="0"/>
    <xf numFmtId="0" fontId="7" fillId="50"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7" borderId="0" applyNumberFormat="0" applyBorder="0" applyAlignment="0" applyProtection="0"/>
    <xf numFmtId="0" fontId="7" fillId="42" borderId="0" applyNumberFormat="0" applyBorder="0" applyAlignment="0" applyProtection="0"/>
    <xf numFmtId="0" fontId="7" fillId="47"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2" borderId="0" applyNumberFormat="0" applyBorder="0" applyAlignment="0" applyProtection="0"/>
    <xf numFmtId="0" fontId="7" fillId="47" borderId="0" applyNumberFormat="0" applyBorder="0" applyAlignment="0" applyProtection="0"/>
    <xf numFmtId="0" fontId="6" fillId="45" borderId="0" applyNumberFormat="0" applyBorder="0" applyAlignment="0" applyProtection="0"/>
    <xf numFmtId="0" fontId="6" fillId="46"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6" fillId="42" borderId="0" applyNumberFormat="0" applyBorder="0" applyAlignment="0" applyProtection="0"/>
    <xf numFmtId="0" fontId="6" fillId="44" borderId="0" applyNumberFormat="0" applyBorder="0" applyAlignment="0" applyProtection="0"/>
    <xf numFmtId="0" fontId="6" fillId="4" borderId="0" applyNumberFormat="0" applyBorder="0" applyAlignment="0" applyProtection="0"/>
    <xf numFmtId="0" fontId="6" fillId="43" borderId="0" applyNumberFormat="0" applyBorder="0" applyAlignment="0" applyProtection="0"/>
    <xf numFmtId="0" fontId="6" fillId="41" borderId="0" applyNumberFormat="0" applyBorder="0" applyAlignment="0" applyProtection="0"/>
    <xf numFmtId="0" fontId="6" fillId="4" borderId="0" applyNumberFormat="0" applyBorder="0" applyAlignment="0" applyProtection="0"/>
    <xf numFmtId="0" fontId="6" fillId="42" borderId="0" applyNumberFormat="0" applyBorder="0" applyAlignment="0" applyProtection="0"/>
    <xf numFmtId="0" fontId="6" fillId="41" borderId="0" applyNumberFormat="0" applyBorder="0" applyAlignment="0" applyProtection="0"/>
    <xf numFmtId="0" fontId="29" fillId="0" borderId="0"/>
    <xf numFmtId="0" fontId="40" fillId="3" borderId="0" applyNumberFormat="0" applyBorder="0" applyAlignment="0" applyProtection="0"/>
    <xf numFmtId="0" fontId="6" fillId="46" borderId="0" applyNumberFormat="0" applyBorder="0" applyAlignment="0" applyProtection="0"/>
    <xf numFmtId="0" fontId="6" fillId="42" borderId="0" applyNumberFormat="0" applyBorder="0" applyAlignment="0" applyProtection="0"/>
    <xf numFmtId="0" fontId="6" fillId="44" borderId="0" applyNumberFormat="0" applyBorder="0" applyAlignment="0" applyProtection="0"/>
    <xf numFmtId="0" fontId="6" fillId="4" borderId="0" applyNumberFormat="0" applyBorder="0" applyAlignment="0" applyProtection="0"/>
    <xf numFmtId="0" fontId="35" fillId="0" borderId="24" applyNumberFormat="0" applyFill="0" applyAlignment="0" applyProtection="0"/>
    <xf numFmtId="0" fontId="36" fillId="0" borderId="25" applyNumberFormat="0" applyFill="0" applyAlignment="0" applyProtection="0"/>
    <xf numFmtId="0" fontId="35" fillId="0" borderId="0" applyNumberFormat="0" applyFill="0" applyBorder="0" applyAlignment="0" applyProtection="0"/>
    <xf numFmtId="0" fontId="42" fillId="0" borderId="27" applyNumberFormat="0" applyFill="0" applyAlignment="0" applyProtection="0"/>
    <xf numFmtId="0" fontId="3" fillId="4" borderId="1" applyNumberFormat="0" applyFont="0" applyAlignment="0" applyProtection="0"/>
    <xf numFmtId="0" fontId="41" fillId="0" borderId="0" applyNumberFormat="0" applyFill="0" applyBorder="0" applyAlignment="0" applyProtection="0"/>
    <xf numFmtId="0" fontId="40" fillId="3" borderId="0" applyNumberFormat="0" applyBorder="0" applyAlignment="0" applyProtection="0"/>
    <xf numFmtId="0" fontId="39" fillId="45" borderId="0" applyNumberFormat="0" applyBorder="0" applyAlignment="0" applyProtection="0"/>
    <xf numFmtId="0" fontId="38" fillId="0" borderId="0" applyNumberFormat="0" applyFill="0" applyBorder="0" applyAlignment="0" applyProtection="0"/>
    <xf numFmtId="0" fontId="37" fillId="53" borderId="26" applyNumberFormat="0" applyAlignment="0" applyProtection="0"/>
    <xf numFmtId="0" fontId="34" fillId="0" borderId="23" applyNumberFormat="0" applyFill="0" applyAlignment="0" applyProtection="0"/>
    <xf numFmtId="0" fontId="8" fillId="0" borderId="0">
      <alignment vertical="top" wrapText="1"/>
    </xf>
    <xf numFmtId="0" fontId="6" fillId="44" borderId="0" applyNumberFormat="0" applyBorder="0" applyAlignment="0" applyProtection="0"/>
    <xf numFmtId="0" fontId="6" fillId="45" borderId="0" applyNumberFormat="0" applyBorder="0" applyAlignment="0" applyProtection="0"/>
    <xf numFmtId="0" fontId="43" fillId="0" borderId="0" applyNumberFormat="0" applyFill="0" applyBorder="0" applyAlignment="0" applyProtection="0"/>
    <xf numFmtId="0" fontId="44" fillId="5" borderId="0" applyNumberFormat="0" applyBorder="0" applyAlignment="0" applyProtection="0"/>
    <xf numFmtId="0" fontId="34" fillId="0" borderId="23" applyNumberFormat="0" applyFill="0" applyAlignment="0" applyProtection="0"/>
    <xf numFmtId="0" fontId="2" fillId="0" borderId="0"/>
    <xf numFmtId="0" fontId="2" fillId="0" borderId="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6"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35" fillId="0" borderId="0" applyNumberFormat="0" applyFill="0" applyBorder="0" applyAlignment="0" applyProtection="0"/>
    <xf numFmtId="0" fontId="6" fillId="4" borderId="0" applyNumberFormat="0" applyBorder="0" applyAlignment="0" applyProtection="0"/>
    <xf numFmtId="0" fontId="6" fillId="4" borderId="0" applyNumberFormat="0" applyBorder="0" applyAlignment="0" applyProtection="0"/>
    <xf numFmtId="0" fontId="35" fillId="0" borderId="0" applyNumberFormat="0" applyFill="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6"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8" fillId="0" borderId="0">
      <alignment vertical="top" wrapText="1"/>
    </xf>
    <xf numFmtId="0" fontId="6" fillId="4" borderId="0" applyNumberFormat="0" applyBorder="0" applyAlignment="0" applyProtection="0"/>
    <xf numFmtId="0" fontId="6" fillId="42" borderId="0" applyNumberFormat="0" applyBorder="0" applyAlignment="0" applyProtection="0"/>
    <xf numFmtId="0" fontId="7"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7" fillId="42" borderId="0" applyNumberFormat="0" applyBorder="0" applyAlignment="0" applyProtection="0"/>
    <xf numFmtId="0" fontId="6" fillId="42" borderId="0" applyNumberFormat="0" applyBorder="0" applyAlignment="0" applyProtection="0"/>
    <xf numFmtId="0" fontId="34" fillId="0" borderId="23" applyNumberFormat="0" applyFill="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7" fillId="42" borderId="0" applyNumberFormat="0" applyBorder="0" applyAlignment="0" applyProtection="0"/>
    <xf numFmtId="0" fontId="6" fillId="41" borderId="0" applyNumberFormat="0" applyBorder="0" applyAlignment="0" applyProtection="0"/>
    <xf numFmtId="0" fontId="35" fillId="0" borderId="0" applyNumberFormat="0" applyFill="0" applyBorder="0" applyAlignment="0" applyProtection="0"/>
    <xf numFmtId="0" fontId="6" fillId="41" borderId="0" applyNumberFormat="0" applyBorder="0" applyAlignment="0" applyProtection="0"/>
    <xf numFmtId="0" fontId="7" fillId="42" borderId="0" applyNumberFormat="0" applyBorder="0" applyAlignment="0" applyProtection="0"/>
    <xf numFmtId="0" fontId="6" fillId="41" borderId="0" applyNumberFormat="0" applyBorder="0" applyAlignment="0" applyProtection="0"/>
    <xf numFmtId="0" fontId="34" fillId="0" borderId="23" applyNumberFormat="0" applyFill="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3" borderId="0" applyNumberFormat="0" applyBorder="0" applyAlignment="0" applyProtection="0"/>
    <xf numFmtId="0" fontId="6" fillId="43" borderId="0" applyNumberFormat="0" applyBorder="0" applyAlignment="0" applyProtection="0"/>
    <xf numFmtId="0" fontId="6" fillId="43" borderId="0" applyNumberFormat="0" applyBorder="0" applyAlignment="0" applyProtection="0"/>
    <xf numFmtId="0" fontId="7" fillId="47" borderId="0" applyNumberFormat="0" applyBorder="0" applyAlignment="0" applyProtection="0"/>
    <xf numFmtId="0" fontId="6" fillId="43" borderId="0" applyNumberFormat="0" applyBorder="0" applyAlignment="0" applyProtection="0"/>
    <xf numFmtId="0" fontId="6" fillId="46" borderId="0" applyNumberFormat="0" applyBorder="0" applyAlignment="0" applyProtection="0"/>
    <xf numFmtId="0" fontId="6" fillId="43" borderId="0" applyNumberFormat="0" applyBorder="0" applyAlignment="0" applyProtection="0"/>
    <xf numFmtId="0" fontId="7" fillId="47" borderId="0" applyNumberFormat="0" applyBorder="0" applyAlignment="0" applyProtection="0"/>
    <xf numFmtId="0" fontId="6" fillId="43" borderId="0" applyNumberFormat="0" applyBorder="0" applyAlignment="0" applyProtection="0"/>
    <xf numFmtId="0" fontId="35" fillId="0" borderId="24" applyNumberFormat="0" applyFill="0" applyAlignment="0" applyProtection="0"/>
    <xf numFmtId="0" fontId="6" fillId="43" borderId="0" applyNumberFormat="0" applyBorder="0" applyAlignment="0" applyProtection="0"/>
    <xf numFmtId="0" fontId="6" fillId="43" borderId="0" applyNumberFormat="0" applyBorder="0" applyAlignment="0" applyProtection="0"/>
    <xf numFmtId="0" fontId="6" fillId="43" borderId="0" applyNumberFormat="0" applyBorder="0" applyAlignment="0" applyProtection="0"/>
    <xf numFmtId="0" fontId="6" fillId="43" borderId="0" applyNumberFormat="0" applyBorder="0" applyAlignment="0" applyProtection="0"/>
    <xf numFmtId="0" fontId="6" fillId="43" borderId="0" applyNumberFormat="0" applyBorder="0" applyAlignment="0" applyProtection="0"/>
    <xf numFmtId="0" fontId="6" fillId="43" borderId="0" applyNumberFormat="0" applyBorder="0" applyAlignment="0" applyProtection="0"/>
    <xf numFmtId="0" fontId="6" fillId="43" borderId="0" applyNumberFormat="0" applyBorder="0" applyAlignment="0" applyProtection="0"/>
    <xf numFmtId="0" fontId="6" fillId="4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7" fillId="47"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7" fillId="47" borderId="0" applyNumberFormat="0" applyBorder="0" applyAlignment="0" applyProtection="0"/>
    <xf numFmtId="0" fontId="6" fillId="4" borderId="0" applyNumberFormat="0" applyBorder="0" applyAlignment="0" applyProtection="0"/>
    <xf numFmtId="0" fontId="35" fillId="0" borderId="24" applyNumberFormat="0" applyFill="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35" fillId="0" borderId="24" applyNumberFormat="0" applyFill="0" applyAlignment="0" applyProtection="0"/>
    <xf numFmtId="0" fontId="6" fillId="44" borderId="0" applyNumberFormat="0" applyBorder="0" applyAlignment="0" applyProtection="0"/>
    <xf numFmtId="0" fontId="6" fillId="44" borderId="0" applyNumberFormat="0" applyBorder="0" applyAlignment="0" applyProtection="0"/>
    <xf numFmtId="0" fontId="35" fillId="0" borderId="24" applyNumberFormat="0" applyFill="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36" fillId="0" borderId="25" applyNumberFormat="0" applyFill="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36" fillId="0" borderId="25" applyNumberFormat="0" applyFill="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36" fillId="0" borderId="25" applyNumberFormat="0" applyFill="0" applyAlignment="0" applyProtection="0"/>
    <xf numFmtId="0" fontId="6" fillId="46" borderId="0" applyNumberFormat="0" applyBorder="0" applyAlignment="0" applyProtection="0"/>
    <xf numFmtId="0" fontId="6" fillId="44" borderId="0" applyNumberFormat="0" applyBorder="0" applyAlignment="0" applyProtection="0"/>
    <xf numFmtId="0" fontId="6" fillId="46" borderId="0" applyNumberFormat="0" applyBorder="0" applyAlignment="0" applyProtection="0"/>
    <xf numFmtId="0" fontId="35" fillId="0" borderId="0" applyNumberFormat="0" applyFill="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35" fillId="0" borderId="0" applyNumberFormat="0" applyFill="0" applyBorder="0" applyAlignment="0" applyProtection="0"/>
    <xf numFmtId="0" fontId="6" fillId="45"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35" fillId="0" borderId="0" applyNumberFormat="0" applyFill="0" applyBorder="0" applyAlignment="0" applyProtection="0"/>
    <xf numFmtId="0" fontId="6" fillId="45" borderId="0" applyNumberFormat="0" applyBorder="0" applyAlignment="0" applyProtection="0"/>
    <xf numFmtId="0" fontId="36" fillId="0" borderId="25" applyNumberFormat="0" applyFill="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35" fillId="0" borderId="0" applyNumberFormat="0" applyFill="0" applyBorder="0" applyAlignment="0" applyProtection="0"/>
    <xf numFmtId="0" fontId="7" fillId="47" borderId="0" applyNumberFormat="0" applyBorder="0" applyAlignment="0" applyProtection="0"/>
    <xf numFmtId="0" fontId="6" fillId="44"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6" fillId="46"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6" fillId="46"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6" fillId="46"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6" fillId="46"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6" fillId="45" borderId="0" applyNumberFormat="0" applyBorder="0" applyAlignment="0" applyProtection="0"/>
    <xf numFmtId="0" fontId="7" fillId="44" borderId="0" applyNumberFormat="0" applyBorder="0" applyAlignment="0" applyProtection="0"/>
    <xf numFmtId="0" fontId="36" fillId="0" borderId="25" applyNumberFormat="0" applyFill="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36" fillId="0" borderId="25" applyNumberFormat="0" applyFill="0" applyAlignment="0" applyProtection="0"/>
    <xf numFmtId="0" fontId="7" fillId="47" borderId="0" applyNumberFormat="0" applyBorder="0" applyAlignment="0" applyProtection="0"/>
    <xf numFmtId="0" fontId="6" fillId="45" borderId="0" applyNumberFormat="0" applyBorder="0" applyAlignment="0" applyProtection="0"/>
    <xf numFmtId="0" fontId="7" fillId="47" borderId="0" applyNumberFormat="0" applyBorder="0" applyAlignment="0" applyProtection="0"/>
    <xf numFmtId="0" fontId="36" fillId="0" borderId="25" applyNumberFormat="0" applyFill="0" applyAlignment="0" applyProtection="0"/>
    <xf numFmtId="0" fontId="7" fillId="47" borderId="0" applyNumberFormat="0" applyBorder="0" applyAlignment="0" applyProtection="0"/>
    <xf numFmtId="0" fontId="6" fillId="44"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6" fillId="44" borderId="0" applyNumberFormat="0" applyBorder="0" applyAlignment="0" applyProtection="0"/>
    <xf numFmtId="0" fontId="7" fillId="42" borderId="0" applyNumberFormat="0" applyBorder="0" applyAlignment="0" applyProtection="0"/>
    <xf numFmtId="0" fontId="36" fillId="0" borderId="25" applyNumberFormat="0" applyFill="0" applyAlignment="0" applyProtection="0"/>
    <xf numFmtId="0" fontId="7" fillId="42" borderId="0" applyNumberFormat="0" applyBorder="0" applyAlignment="0" applyProtection="0"/>
    <xf numFmtId="0" fontId="6" fillId="44" borderId="0" applyNumberFormat="0" applyBorder="0" applyAlignment="0" applyProtection="0"/>
    <xf numFmtId="0" fontId="7" fillId="42" borderId="0" applyNumberFormat="0" applyBorder="0" applyAlignment="0" applyProtection="0"/>
    <xf numFmtId="0" fontId="6" fillId="45"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6" fillId="44" borderId="0" applyNumberFormat="0" applyBorder="0" applyAlignment="0" applyProtection="0"/>
    <xf numFmtId="0" fontId="37" fillId="53" borderId="26" applyNumberFormat="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6" fillId="45"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37" fillId="53" borderId="26" applyNumberFormat="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37" fillId="53" borderId="26" applyNumberFormat="0" applyAlignment="0" applyProtection="0"/>
    <xf numFmtId="0" fontId="7" fillId="48" borderId="0" applyNumberFormat="0" applyBorder="0" applyAlignment="0" applyProtection="0"/>
    <xf numFmtId="0" fontId="7" fillId="48" borderId="0" applyNumberFormat="0" applyBorder="0" applyAlignment="0" applyProtection="0"/>
    <xf numFmtId="0" fontId="37" fillId="53" borderId="26" applyNumberFormat="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6"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6" fillId="45" borderId="0" applyNumberFormat="0" applyBorder="0" applyAlignment="0" applyProtection="0"/>
    <xf numFmtId="0" fontId="7" fillId="49" borderId="0" applyNumberFormat="0" applyBorder="0" applyAlignment="0" applyProtection="0"/>
    <xf numFmtId="0" fontId="37" fillId="53" borderId="26" applyNumberFormat="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6" fillId="45"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6" fillId="45" borderId="0" applyNumberFormat="0" applyBorder="0" applyAlignment="0" applyProtection="0"/>
    <xf numFmtId="0" fontId="7" fillId="50" borderId="0" applyNumberFormat="0" applyBorder="0" applyAlignment="0" applyProtection="0"/>
    <xf numFmtId="0" fontId="37" fillId="53" borderId="26" applyNumberFormat="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37" fillId="53" borderId="26" applyNumberFormat="0" applyAlignment="0" applyProtection="0"/>
    <xf numFmtId="0" fontId="7" fillId="47" borderId="0" applyNumberFormat="0" applyBorder="0" applyAlignment="0" applyProtection="0"/>
    <xf numFmtId="0" fontId="7" fillId="47" borderId="0" applyNumberFormat="0" applyBorder="0" applyAlignment="0" applyProtection="0"/>
    <xf numFmtId="0" fontId="37" fillId="53" borderId="26" applyNumberFormat="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6" fillId="42"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30" fillId="45" borderId="20" applyNumberFormat="0" applyAlignment="0" applyProtection="0"/>
    <xf numFmtId="0" fontId="30" fillId="45" borderId="20" applyNumberFormat="0" applyAlignment="0" applyProtection="0"/>
    <xf numFmtId="0" fontId="30" fillId="45" borderId="20" applyNumberFormat="0" applyAlignment="0" applyProtection="0"/>
    <xf numFmtId="0" fontId="30" fillId="45" borderId="20" applyNumberFormat="0" applyAlignment="0" applyProtection="0"/>
    <xf numFmtId="0" fontId="6" fillId="42" borderId="0" applyNumberFormat="0" applyBorder="0" applyAlignment="0" applyProtection="0"/>
    <xf numFmtId="0" fontId="30" fillId="45" borderId="20" applyNumberFormat="0" applyAlignment="0" applyProtection="0"/>
    <xf numFmtId="0" fontId="30" fillId="45" borderId="20" applyNumberFormat="0" applyAlignment="0" applyProtection="0"/>
    <xf numFmtId="0" fontId="6" fillId="42" borderId="0" applyNumberFormat="0" applyBorder="0" applyAlignment="0" applyProtection="0"/>
    <xf numFmtId="0" fontId="30" fillId="45" borderId="20" applyNumberFormat="0" applyAlignment="0" applyProtection="0"/>
    <xf numFmtId="0" fontId="30" fillId="45" borderId="20" applyNumberFormat="0" applyAlignment="0" applyProtection="0"/>
    <xf numFmtId="0" fontId="30" fillId="45" borderId="20" applyNumberFormat="0" applyAlignment="0" applyProtection="0"/>
    <xf numFmtId="0" fontId="30" fillId="45" borderId="20" applyNumberFormat="0" applyAlignment="0" applyProtection="0"/>
    <xf numFmtId="0" fontId="30" fillId="45" borderId="20" applyNumberFormat="0" applyAlignment="0" applyProtection="0"/>
    <xf numFmtId="0" fontId="30" fillId="45" borderId="20" applyNumberFormat="0" applyAlignment="0" applyProtection="0"/>
    <xf numFmtId="0" fontId="30" fillId="45" borderId="20" applyNumberFormat="0" applyAlignment="0" applyProtection="0"/>
    <xf numFmtId="0" fontId="30" fillId="45" borderId="20" applyNumberFormat="0" applyAlignment="0" applyProtection="0"/>
    <xf numFmtId="0" fontId="31" fillId="52" borderId="21" applyNumberFormat="0" applyAlignment="0" applyProtection="0"/>
    <xf numFmtId="0" fontId="31" fillId="52" borderId="21" applyNumberFormat="0" applyAlignment="0" applyProtection="0"/>
    <xf numFmtId="0" fontId="31" fillId="52" borderId="21" applyNumberFormat="0" applyAlignment="0" applyProtection="0"/>
    <xf numFmtId="0" fontId="31" fillId="52" borderId="21" applyNumberFormat="0" applyAlignment="0" applyProtection="0"/>
    <xf numFmtId="0" fontId="6" fillId="42" borderId="0" applyNumberFormat="0" applyBorder="0" applyAlignment="0" applyProtection="0"/>
    <xf numFmtId="0" fontId="31" fillId="52" borderId="21" applyNumberFormat="0" applyAlignment="0" applyProtection="0"/>
    <xf numFmtId="0" fontId="6" fillId="42" borderId="0" applyNumberFormat="0" applyBorder="0" applyAlignment="0" applyProtection="0"/>
    <xf numFmtId="0" fontId="31" fillId="52" borderId="21" applyNumberFormat="0" applyAlignment="0" applyProtection="0"/>
    <xf numFmtId="0" fontId="6" fillId="42" borderId="0" applyNumberFormat="0" applyBorder="0" applyAlignment="0" applyProtection="0"/>
    <xf numFmtId="0" fontId="31" fillId="52" borderId="21" applyNumberFormat="0" applyAlignment="0" applyProtection="0"/>
    <xf numFmtId="0" fontId="31" fillId="52" borderId="21" applyNumberFormat="0" applyAlignment="0" applyProtection="0"/>
    <xf numFmtId="0" fontId="31" fillId="52" borderId="21" applyNumberFormat="0" applyAlignment="0" applyProtection="0"/>
    <xf numFmtId="0" fontId="31" fillId="52" borderId="21" applyNumberFormat="0" applyAlignment="0" applyProtection="0"/>
    <xf numFmtId="0" fontId="31" fillId="52" borderId="21" applyNumberFormat="0" applyAlignment="0" applyProtection="0"/>
    <xf numFmtId="0" fontId="31" fillId="52" borderId="21" applyNumberFormat="0" applyAlignment="0" applyProtection="0"/>
    <xf numFmtId="0" fontId="31" fillId="52" borderId="21" applyNumberFormat="0" applyAlignment="0" applyProtection="0"/>
    <xf numFmtId="0" fontId="31" fillId="52" borderId="21" applyNumberFormat="0" applyAlignment="0" applyProtection="0"/>
    <xf numFmtId="0" fontId="32" fillId="52" borderId="20" applyNumberFormat="0" applyAlignment="0" applyProtection="0"/>
    <xf numFmtId="0" fontId="32" fillId="52" borderId="20" applyNumberFormat="0" applyAlignment="0" applyProtection="0"/>
    <xf numFmtId="0" fontId="32" fillId="52" borderId="20" applyNumberFormat="0" applyAlignment="0" applyProtection="0"/>
    <xf numFmtId="0" fontId="38" fillId="0" borderId="0" applyNumberFormat="0" applyFill="0" applyBorder="0" applyAlignment="0" applyProtection="0"/>
    <xf numFmtId="0" fontId="32" fillId="52" borderId="20" applyNumberFormat="0" applyAlignment="0" applyProtection="0"/>
    <xf numFmtId="0" fontId="6" fillId="42" borderId="0" applyNumberFormat="0" applyBorder="0" applyAlignment="0" applyProtection="0"/>
    <xf numFmtId="0" fontId="32" fillId="52" borderId="20" applyNumberFormat="0" applyAlignment="0" applyProtection="0"/>
    <xf numFmtId="0" fontId="38" fillId="0" borderId="0" applyNumberFormat="0" applyFill="0" applyBorder="0" applyAlignment="0" applyProtection="0"/>
    <xf numFmtId="0" fontId="32" fillId="52" borderId="20" applyNumberFormat="0" applyAlignment="0" applyProtection="0"/>
    <xf numFmtId="0" fontId="6" fillId="42" borderId="0" applyNumberFormat="0" applyBorder="0" applyAlignment="0" applyProtection="0"/>
    <xf numFmtId="0" fontId="32" fillId="52" borderId="20" applyNumberFormat="0" applyAlignment="0" applyProtection="0"/>
    <xf numFmtId="0" fontId="32" fillId="52" borderId="20" applyNumberFormat="0" applyAlignment="0" applyProtection="0"/>
    <xf numFmtId="0" fontId="32" fillId="52" borderId="20" applyNumberFormat="0" applyAlignment="0" applyProtection="0"/>
    <xf numFmtId="0" fontId="32" fillId="52" borderId="20" applyNumberFormat="0" applyAlignment="0" applyProtection="0"/>
    <xf numFmtId="0" fontId="32" fillId="52" borderId="20" applyNumberFormat="0" applyAlignment="0" applyProtection="0"/>
    <xf numFmtId="0" fontId="32" fillId="52" borderId="20" applyNumberFormat="0" applyAlignment="0" applyProtection="0"/>
    <xf numFmtId="0" fontId="32" fillId="52" borderId="20" applyNumberFormat="0" applyAlignment="0" applyProtection="0"/>
    <xf numFmtId="0" fontId="32" fillId="52" borderId="20" applyNumberFormat="0" applyAlignment="0" applyProtection="0"/>
    <xf numFmtId="0" fontId="33" fillId="0" borderId="22" applyNumberFormat="0" applyFill="0" applyAlignment="0" applyProtection="0"/>
    <xf numFmtId="0" fontId="33" fillId="0" borderId="22" applyNumberFormat="0" applyFill="0" applyAlignment="0" applyProtection="0"/>
    <xf numFmtId="0" fontId="33" fillId="0" borderId="22" applyNumberFormat="0" applyFill="0" applyAlignment="0" applyProtection="0"/>
    <xf numFmtId="0" fontId="38" fillId="0" borderId="0" applyNumberFormat="0" applyFill="0" applyBorder="0" applyAlignment="0" applyProtection="0"/>
    <xf numFmtId="0" fontId="33" fillId="0" borderId="22" applyNumberFormat="0" applyFill="0" applyAlignment="0" applyProtection="0"/>
    <xf numFmtId="0" fontId="38" fillId="0" borderId="0" applyNumberFormat="0" applyFill="0" applyBorder="0" applyAlignment="0" applyProtection="0"/>
    <xf numFmtId="0" fontId="33" fillId="0" borderId="22" applyNumberFormat="0" applyFill="0" applyAlignment="0" applyProtection="0"/>
    <xf numFmtId="0" fontId="38" fillId="0" borderId="0" applyNumberFormat="0" applyFill="0" applyBorder="0" applyAlignment="0" applyProtection="0"/>
    <xf numFmtId="0" fontId="33" fillId="0" borderId="22" applyNumberFormat="0" applyFill="0" applyAlignment="0" applyProtection="0"/>
    <xf numFmtId="0" fontId="33" fillId="0" borderId="22" applyNumberFormat="0" applyFill="0" applyAlignment="0" applyProtection="0"/>
    <xf numFmtId="0" fontId="33" fillId="0" borderId="22" applyNumberFormat="0" applyFill="0" applyAlignment="0" applyProtection="0"/>
    <xf numFmtId="0" fontId="33" fillId="0" borderId="22" applyNumberFormat="0" applyFill="0" applyAlignment="0" applyProtection="0"/>
    <xf numFmtId="0" fontId="33" fillId="0" borderId="22" applyNumberFormat="0" applyFill="0" applyAlignment="0" applyProtection="0"/>
    <xf numFmtId="0" fontId="33" fillId="0" borderId="22" applyNumberFormat="0" applyFill="0" applyAlignment="0" applyProtection="0"/>
    <xf numFmtId="0" fontId="33" fillId="0" borderId="22" applyNumberFormat="0" applyFill="0" applyAlignment="0" applyProtection="0"/>
    <xf numFmtId="0" fontId="33" fillId="0" borderId="22" applyNumberFormat="0" applyFill="0" applyAlignment="0" applyProtection="0"/>
    <xf numFmtId="0" fontId="33" fillId="0" borderId="22" applyNumberFormat="0" applyFill="0" applyAlignment="0" applyProtection="0"/>
    <xf numFmtId="0" fontId="34" fillId="0" borderId="23" applyNumberFormat="0" applyFill="0" applyAlignment="0" applyProtection="0"/>
    <xf numFmtId="0" fontId="34" fillId="0" borderId="23" applyNumberFormat="0" applyFill="0" applyAlignment="0" applyProtection="0"/>
    <xf numFmtId="0" fontId="34" fillId="0" borderId="23" applyNumberFormat="0" applyFill="0" applyAlignment="0" applyProtection="0"/>
    <xf numFmtId="0" fontId="38" fillId="0" borderId="0" applyNumberFormat="0" applyFill="0" applyBorder="0" applyAlignment="0" applyProtection="0"/>
    <xf numFmtId="0" fontId="34" fillId="0" borderId="23" applyNumberFormat="0" applyFill="0" applyAlignment="0" applyProtection="0"/>
    <xf numFmtId="0" fontId="38" fillId="0" borderId="0" applyNumberFormat="0" applyFill="0" applyBorder="0" applyAlignment="0" applyProtection="0"/>
    <xf numFmtId="0" fontId="34" fillId="0" borderId="23" applyNumberFormat="0" applyFill="0" applyAlignment="0" applyProtection="0"/>
    <xf numFmtId="0" fontId="34" fillId="0" borderId="23" applyNumberFormat="0" applyFill="0" applyAlignment="0" applyProtection="0"/>
    <xf numFmtId="0" fontId="38" fillId="0" borderId="0" applyNumberFormat="0" applyFill="0" applyBorder="0" applyAlignment="0" applyProtection="0"/>
    <xf numFmtId="0" fontId="34" fillId="0" borderId="23" applyNumberFormat="0" applyFill="0" applyAlignment="0" applyProtection="0"/>
    <xf numFmtId="0" fontId="34" fillId="0" borderId="23" applyNumberFormat="0" applyFill="0" applyAlignment="0" applyProtection="0"/>
    <xf numFmtId="0" fontId="34" fillId="0" borderId="23" applyNumberFormat="0" applyFill="0" applyAlignment="0" applyProtection="0"/>
    <xf numFmtId="0" fontId="34" fillId="0" borderId="23" applyNumberFormat="0" applyFill="0" applyAlignment="0" applyProtection="0"/>
    <xf numFmtId="0" fontId="34" fillId="0" borderId="23" applyNumberFormat="0" applyFill="0" applyAlignment="0" applyProtection="0"/>
    <xf numFmtId="0" fontId="34" fillId="0" borderId="23" applyNumberFormat="0" applyFill="0" applyAlignment="0" applyProtection="0"/>
    <xf numFmtId="0" fontId="34" fillId="0" borderId="23" applyNumberFormat="0" applyFill="0" applyAlignment="0" applyProtection="0"/>
    <xf numFmtId="0" fontId="34" fillId="0" borderId="23"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6" fillId="44" borderId="0" applyNumberFormat="0" applyBorder="0" applyAlignment="0" applyProtection="0"/>
    <xf numFmtId="0" fontId="35" fillId="0" borderId="24"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6" fillId="44" borderId="0" applyNumberFormat="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6" fillId="44" borderId="0" applyNumberFormat="0" applyBorder="0" applyAlignment="0" applyProtection="0"/>
    <xf numFmtId="0" fontId="35" fillId="0" borderId="0" applyNumberFormat="0" applyFill="0" applyBorder="0" applyAlignment="0" applyProtection="0"/>
    <xf numFmtId="0" fontId="6" fillId="44" borderId="0" applyNumberFormat="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6" fillId="0" borderId="25" applyNumberFormat="0" applyFill="0" applyAlignment="0" applyProtection="0"/>
    <xf numFmtId="0" fontId="36" fillId="0" borderId="25" applyNumberFormat="0" applyFill="0" applyAlignment="0" applyProtection="0"/>
    <xf numFmtId="0" fontId="36" fillId="0" borderId="25" applyNumberFormat="0" applyFill="0" applyAlignment="0" applyProtection="0"/>
    <xf numFmtId="0" fontId="6" fillId="44" borderId="0" applyNumberFormat="0" applyBorder="0" applyAlignment="0" applyProtection="0"/>
    <xf numFmtId="0" fontId="36" fillId="0" borderId="25" applyNumberFormat="0" applyFill="0" applyAlignment="0" applyProtection="0"/>
    <xf numFmtId="0" fontId="36" fillId="0" borderId="25" applyNumberFormat="0" applyFill="0" applyAlignment="0" applyProtection="0"/>
    <xf numFmtId="0" fontId="6" fillId="44" borderId="0" applyNumberFormat="0" applyBorder="0" applyAlignment="0" applyProtection="0"/>
    <xf numFmtId="0" fontId="36" fillId="0" borderId="25" applyNumberFormat="0" applyFill="0" applyAlignment="0" applyProtection="0"/>
    <xf numFmtId="0" fontId="36" fillId="0" borderId="25" applyNumberFormat="0" applyFill="0" applyAlignment="0" applyProtection="0"/>
    <xf numFmtId="0" fontId="36" fillId="0" borderId="25" applyNumberFormat="0" applyFill="0" applyAlignment="0" applyProtection="0"/>
    <xf numFmtId="0" fontId="36" fillId="0" borderId="25" applyNumberFormat="0" applyFill="0" applyAlignment="0" applyProtection="0"/>
    <xf numFmtId="0" fontId="36" fillId="0" borderId="25" applyNumberFormat="0" applyFill="0" applyAlignment="0" applyProtection="0"/>
    <xf numFmtId="0" fontId="36" fillId="0" borderId="25" applyNumberFormat="0" applyFill="0" applyAlignment="0" applyProtection="0"/>
    <xf numFmtId="0" fontId="36" fillId="0" borderId="25" applyNumberFormat="0" applyFill="0" applyAlignment="0" applyProtection="0"/>
    <xf numFmtId="0" fontId="36" fillId="0" borderId="25" applyNumberFormat="0" applyFill="0" applyAlignment="0" applyProtection="0"/>
    <xf numFmtId="0" fontId="36" fillId="0" borderId="25" applyNumberFormat="0" applyFill="0" applyAlignment="0" applyProtection="0"/>
    <xf numFmtId="0" fontId="37" fillId="53" borderId="26" applyNumberFormat="0" applyAlignment="0" applyProtection="0"/>
    <xf numFmtId="0" fontId="37" fillId="53" borderId="26" applyNumberFormat="0" applyAlignment="0" applyProtection="0"/>
    <xf numFmtId="0" fontId="37" fillId="53" borderId="26" applyNumberFormat="0" applyAlignment="0" applyProtection="0"/>
    <xf numFmtId="0" fontId="39" fillId="45" borderId="0" applyNumberFormat="0" applyBorder="0" applyAlignment="0" applyProtection="0"/>
    <xf numFmtId="0" fontId="37" fillId="53" borderId="26" applyNumberFormat="0" applyAlignment="0" applyProtection="0"/>
    <xf numFmtId="0" fontId="6" fillId="44" borderId="0" applyNumberFormat="0" applyBorder="0" applyAlignment="0" applyProtection="0"/>
    <xf numFmtId="0" fontId="37" fillId="53" borderId="26" applyNumberFormat="0" applyAlignment="0" applyProtection="0"/>
    <xf numFmtId="0" fontId="39" fillId="45" borderId="0" applyNumberFormat="0" applyBorder="0" applyAlignment="0" applyProtection="0"/>
    <xf numFmtId="0" fontId="37" fillId="53" borderId="26" applyNumberFormat="0" applyAlignment="0" applyProtection="0"/>
    <xf numFmtId="0" fontId="37" fillId="53" borderId="26" applyNumberFormat="0" applyAlignment="0" applyProtection="0"/>
    <xf numFmtId="0" fontId="37" fillId="53" borderId="26" applyNumberFormat="0" applyAlignment="0" applyProtection="0"/>
    <xf numFmtId="0" fontId="37" fillId="53" borderId="26" applyNumberFormat="0" applyAlignment="0" applyProtection="0"/>
    <xf numFmtId="0" fontId="37" fillId="53" borderId="26" applyNumberFormat="0" applyAlignment="0" applyProtection="0"/>
    <xf numFmtId="0" fontId="37" fillId="53" borderId="26" applyNumberFormat="0" applyAlignment="0" applyProtection="0"/>
    <xf numFmtId="0" fontId="37" fillId="53" borderId="26" applyNumberFormat="0" applyAlignment="0" applyProtection="0"/>
    <xf numFmtId="0" fontId="37" fillId="53" borderId="26" applyNumberFormat="0" applyAlignment="0" applyProtection="0"/>
    <xf numFmtId="0" fontId="37" fillId="53" borderId="26" applyNumberFormat="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9" fillId="45" borderId="0" applyNumberFormat="0" applyBorder="0" applyAlignment="0" applyProtection="0"/>
    <xf numFmtId="0" fontId="38" fillId="0" borderId="0" applyNumberFormat="0" applyFill="0" applyBorder="0" applyAlignment="0" applyProtection="0"/>
    <xf numFmtId="0" fontId="6" fillId="44" borderId="0" applyNumberFormat="0" applyBorder="0" applyAlignment="0" applyProtection="0"/>
    <xf numFmtId="0" fontId="38" fillId="0" borderId="0" applyNumberFormat="0" applyFill="0" applyBorder="0" applyAlignment="0" applyProtection="0"/>
    <xf numFmtId="0" fontId="39" fillId="45" borderId="0" applyNumberFormat="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6" fillId="4"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6" fillId="4"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29" fillId="0" borderId="0"/>
    <xf numFmtId="0" fontId="6" fillId="4"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29" fillId="0" borderId="0"/>
    <xf numFmtId="0" fontId="6" fillId="4" borderId="0" applyNumberFormat="0" applyBorder="0" applyAlignment="0" applyProtection="0"/>
    <xf numFmtId="0" fontId="2" fillId="0" borderId="0"/>
    <xf numFmtId="0" fontId="6" fillId="4" borderId="0" applyNumberFormat="0" applyBorder="0" applyAlignment="0" applyProtection="0"/>
    <xf numFmtId="0" fontId="6" fillId="43" borderId="0" applyNumberFormat="0" applyBorder="0" applyAlignment="0" applyProtection="0"/>
    <xf numFmtId="0" fontId="6" fillId="4" borderId="0" applyNumberFormat="0" applyBorder="0" applyAlignment="0" applyProtection="0"/>
    <xf numFmtId="0" fontId="2" fillId="0" borderId="0"/>
    <xf numFmtId="0" fontId="2" fillId="0" borderId="0"/>
    <xf numFmtId="0" fontId="2" fillId="0" borderId="0"/>
    <xf numFmtId="0" fontId="2" fillId="0" borderId="0"/>
    <xf numFmtId="0" fontId="6" fillId="43" borderId="0" applyNumberFormat="0" applyBorder="0" applyAlignment="0" applyProtection="0"/>
    <xf numFmtId="0" fontId="29" fillId="0" borderId="0"/>
    <xf numFmtId="0" fontId="6" fillId="43" borderId="0" applyNumberFormat="0" applyBorder="0" applyAlignment="0" applyProtection="0"/>
    <xf numFmtId="0" fontId="6" fillId="4" borderId="0" applyNumberFormat="0" applyBorder="0" applyAlignment="0" applyProtection="0"/>
    <xf numFmtId="0" fontId="6" fillId="43" borderId="0" applyNumberFormat="0" applyBorder="0" applyAlignment="0" applyProtection="0"/>
    <xf numFmtId="0" fontId="29" fillId="0" borderId="0"/>
    <xf numFmtId="0" fontId="6" fillId="41" borderId="0" applyNumberFormat="0" applyBorder="0" applyAlignment="0" applyProtection="0"/>
    <xf numFmtId="0" fontId="29" fillId="0" borderId="0"/>
    <xf numFmtId="0" fontId="6" fillId="41"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 fillId="0" borderId="0"/>
    <xf numFmtId="0" fontId="29" fillId="0" borderId="0"/>
    <xf numFmtId="0" fontId="6" fillId="41" borderId="0" applyNumberFormat="0" applyBorder="0" applyAlignment="0" applyProtection="0"/>
    <xf numFmtId="0" fontId="6" fillId="43" borderId="0" applyNumberFormat="0" applyBorder="0" applyAlignment="0" applyProtection="0"/>
    <xf numFmtId="0" fontId="6" fillId="4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4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4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6" fillId="4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6" fillId="4" borderId="0" applyNumberFormat="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29" fillId="0" borderId="0"/>
    <xf numFmtId="0" fontId="6" fillId="42" borderId="0" applyNumberFormat="0" applyBorder="0" applyAlignment="0" applyProtection="0"/>
    <xf numFmtId="0" fontId="6" fillId="42" borderId="0" applyNumberFormat="0" applyBorder="0" applyAlignment="0" applyProtection="0"/>
    <xf numFmtId="0" fontId="29" fillId="0" borderId="0"/>
    <xf numFmtId="0" fontId="6" fillId="42" borderId="0" applyNumberFormat="0" applyBorder="0" applyAlignment="0" applyProtection="0"/>
    <xf numFmtId="0" fontId="6" fillId="42" borderId="0" applyNumberFormat="0" applyBorder="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2" fillId="0" borderId="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6" fillId="41" borderId="0" applyNumberFormat="0" applyBorder="0" applyAlignment="0" applyProtection="0"/>
    <xf numFmtId="0" fontId="42" fillId="0" borderId="27" applyNumberFormat="0" applyFill="0" applyAlignment="0" applyProtection="0"/>
    <xf numFmtId="0" fontId="42" fillId="0" borderId="27" applyNumberFormat="0" applyFill="0" applyAlignment="0" applyProtection="0"/>
    <xf numFmtId="0" fontId="6" fillId="41" borderId="0" applyNumberFormat="0" applyBorder="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6" fillId="41" borderId="0" applyNumberFormat="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6" fillId="41" borderId="0" applyNumberFormat="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166" fontId="3" fillId="0" borderId="0" applyFont="0" applyFill="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34" fillId="0" borderId="23" applyNumberFormat="0" applyFill="0" applyAlignment="0" applyProtection="0"/>
    <xf numFmtId="0" fontId="35" fillId="0" borderId="0" applyNumberFormat="0" applyFill="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7" fillId="45" borderId="0" applyNumberFormat="0" applyBorder="0" applyAlignment="0" applyProtection="0"/>
    <xf numFmtId="0" fontId="33" fillId="0" borderId="22" applyNumberFormat="0" applyFill="0" applyAlignment="0" applyProtection="0"/>
    <xf numFmtId="0" fontId="7" fillId="45" borderId="0" applyNumberFormat="0" applyBorder="0" applyAlignment="0" applyProtection="0"/>
    <xf numFmtId="0" fontId="7" fillId="45" borderId="0" applyNumberFormat="0" applyBorder="0" applyAlignment="0" applyProtection="0"/>
    <xf numFmtId="0" fontId="33" fillId="0" borderId="22" applyNumberFormat="0" applyFill="0" applyAlignment="0" applyProtection="0"/>
    <xf numFmtId="0" fontId="7" fillId="45" borderId="0" applyNumberFormat="0" applyBorder="0" applyAlignment="0" applyProtection="0"/>
    <xf numFmtId="0" fontId="33" fillId="0" borderId="22" applyNumberFormat="0" applyFill="0" applyAlignment="0" applyProtection="0"/>
    <xf numFmtId="0" fontId="33" fillId="0" borderId="22"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7" fillId="44" borderId="0" applyNumberFormat="0" applyBorder="0" applyAlignment="0" applyProtection="0"/>
    <xf numFmtId="0" fontId="7" fillId="47" borderId="0" applyNumberFormat="0" applyBorder="0" applyAlignment="0" applyProtection="0"/>
    <xf numFmtId="0" fontId="7" fillId="44" borderId="0" applyNumberFormat="0" applyBorder="0" applyAlignment="0" applyProtection="0"/>
    <xf numFmtId="0" fontId="35" fillId="0" borderId="24" applyNumberFormat="0" applyFill="0" applyAlignment="0" applyProtection="0"/>
    <xf numFmtId="0" fontId="7" fillId="44" borderId="0" applyNumberFormat="0" applyBorder="0" applyAlignment="0" applyProtection="0"/>
    <xf numFmtId="0" fontId="7" fillId="47" borderId="0" applyNumberFormat="0" applyBorder="0" applyAlignment="0" applyProtection="0"/>
    <xf numFmtId="0" fontId="7" fillId="44" borderId="0" applyNumberFormat="0" applyBorder="0" applyAlignment="0" applyProtection="0"/>
    <xf numFmtId="0" fontId="32" fillId="52" borderId="20" applyNumberFormat="0" applyAlignment="0" applyProtection="0"/>
    <xf numFmtId="0" fontId="7" fillId="47" borderId="0" applyNumberFormat="0" applyBorder="0" applyAlignment="0" applyProtection="0"/>
    <xf numFmtId="0" fontId="32" fillId="52" borderId="20" applyNumberFormat="0" applyAlignment="0" applyProtection="0"/>
    <xf numFmtId="0" fontId="32" fillId="52" borderId="20" applyNumberFormat="0" applyAlignment="0" applyProtection="0"/>
    <xf numFmtId="0" fontId="7" fillId="47" borderId="0" applyNumberFormat="0" applyBorder="0" applyAlignment="0" applyProtection="0"/>
    <xf numFmtId="0" fontId="32" fillId="52" borderId="20" applyNumberFormat="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34" fillId="0" borderId="23" applyNumberFormat="0" applyFill="0" applyAlignment="0" applyProtection="0"/>
    <xf numFmtId="0" fontId="31" fillId="52" borderId="21" applyNumberFormat="0" applyAlignment="0" applyProtection="0"/>
    <xf numFmtId="0" fontId="7" fillId="42" borderId="0" applyNumberFormat="0" applyBorder="0" applyAlignment="0" applyProtection="0"/>
    <xf numFmtId="0" fontId="31" fillId="52" borderId="21" applyNumberFormat="0" applyAlignment="0" applyProtection="0"/>
    <xf numFmtId="0" fontId="34" fillId="0" borderId="23" applyNumberFormat="0" applyFill="0" applyAlignment="0" applyProtection="0"/>
    <xf numFmtId="0" fontId="31" fillId="52" borderId="21" applyNumberFormat="0" applyAlignment="0" applyProtection="0"/>
    <xf numFmtId="0" fontId="7" fillId="42" borderId="0" applyNumberFormat="0" applyBorder="0" applyAlignment="0" applyProtection="0"/>
    <xf numFmtId="0" fontId="31" fillId="52" borderId="21" applyNumberFormat="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34" fillId="0" borderId="23" applyNumberFormat="0" applyFill="0" applyAlignment="0" applyProtection="0"/>
    <xf numFmtId="0" fontId="7" fillId="42" borderId="0" applyNumberFormat="0" applyBorder="0" applyAlignment="0" applyProtection="0"/>
    <xf numFmtId="0" fontId="7" fillId="42" borderId="0" applyNumberFormat="0" applyBorder="0" applyAlignment="0" applyProtection="0"/>
    <xf numFmtId="0" fontId="34" fillId="0" borderId="23" applyNumberFormat="0" applyFill="0" applyAlignment="0" applyProtection="0"/>
    <xf numFmtId="0" fontId="30" fillId="45" borderId="20" applyNumberFormat="0" applyAlignment="0" applyProtection="0"/>
    <xf numFmtId="0" fontId="30" fillId="45" borderId="20" applyNumberFormat="0" applyAlignment="0" applyProtection="0"/>
    <xf numFmtId="0" fontId="7" fillId="47" borderId="0" applyNumberFormat="0" applyBorder="0" applyAlignment="0" applyProtection="0"/>
    <xf numFmtId="0" fontId="7" fillId="47" borderId="0" applyNumberFormat="0" applyBorder="0" applyAlignment="0" applyProtection="0"/>
    <xf numFmtId="0" fontId="30" fillId="45" borderId="20" applyNumberFormat="0" applyAlignment="0" applyProtection="0"/>
    <xf numFmtId="0" fontId="7" fillId="47" borderId="0" applyNumberFormat="0" applyBorder="0" applyAlignment="0" applyProtection="0"/>
    <xf numFmtId="0" fontId="7" fillId="47" borderId="0" applyNumberFormat="0" applyBorder="0" applyAlignment="0" applyProtection="0"/>
    <xf numFmtId="0" fontId="30" fillId="45" borderId="20" applyNumberFormat="0" applyAlignment="0" applyProtection="0"/>
    <xf numFmtId="0" fontId="33" fillId="0" borderId="22" applyNumberFormat="0" applyFill="0" applyAlignment="0" applyProtection="0"/>
    <xf numFmtId="0" fontId="7" fillId="45" borderId="0" applyNumberFormat="0" applyBorder="0" applyAlignment="0" applyProtection="0"/>
    <xf numFmtId="0" fontId="7" fillId="45" borderId="0" applyNumberFormat="0" applyBorder="0" applyAlignment="0" applyProtection="0"/>
    <xf numFmtId="0" fontId="33" fillId="0" borderId="22" applyNumberFormat="0" applyFill="0" applyAlignment="0" applyProtection="0"/>
    <xf numFmtId="0" fontId="7" fillId="45" borderId="0" applyNumberFormat="0" applyBorder="0" applyAlignment="0" applyProtection="0"/>
    <xf numFmtId="0" fontId="7" fillId="48" borderId="0" applyNumberFormat="0" applyBorder="0" applyAlignment="0" applyProtection="0"/>
    <xf numFmtId="0" fontId="7" fillId="45" borderId="0" applyNumberFormat="0" applyBorder="0" applyAlignment="0" applyProtection="0"/>
    <xf numFmtId="0" fontId="7" fillId="48" borderId="0" applyNumberFormat="0" applyBorder="0" applyAlignment="0" applyProtection="0"/>
    <xf numFmtId="0" fontId="7" fillId="51" borderId="0" applyNumberFormat="0" applyBorder="0" applyAlignment="0" applyProtection="0"/>
    <xf numFmtId="0" fontId="7" fillId="48" borderId="0" applyNumberFormat="0" applyBorder="0" applyAlignment="0" applyProtection="0"/>
    <xf numFmtId="0" fontId="33" fillId="0" borderId="22" applyNumberFormat="0" applyFill="0" applyAlignment="0" applyProtection="0"/>
    <xf numFmtId="0" fontId="7" fillId="48"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33" fillId="0" borderId="22" applyNumberFormat="0" applyFill="0" applyAlignment="0" applyProtection="0"/>
    <xf numFmtId="0" fontId="7" fillId="51"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4" borderId="0" applyNumberFormat="0" applyBorder="0" applyAlignment="0" applyProtection="0"/>
    <xf numFmtId="0" fontId="7" fillId="47" borderId="0" applyNumberFormat="0" applyBorder="0" applyAlignment="0" applyProtection="0"/>
    <xf numFmtId="0" fontId="7" fillId="44"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4" borderId="0" applyNumberFormat="0" applyBorder="0" applyAlignment="0" applyProtection="0"/>
    <xf numFmtId="0" fontId="7" fillId="47" borderId="0" applyNumberFormat="0" applyBorder="0" applyAlignment="0" applyProtection="0"/>
    <xf numFmtId="0" fontId="7" fillId="44" borderId="0" applyNumberFormat="0" applyBorder="0" applyAlignment="0" applyProtection="0"/>
    <xf numFmtId="0" fontId="7" fillId="50" borderId="0" applyNumberFormat="0" applyBorder="0" applyAlignment="0" applyProtection="0"/>
    <xf numFmtId="0" fontId="32" fillId="52" borderId="20" applyNumberFormat="0" applyAlignment="0" applyProtection="0"/>
    <xf numFmtId="0" fontId="7" fillId="50" borderId="0" applyNumberFormat="0" applyBorder="0" applyAlignment="0" applyProtection="0"/>
    <xf numFmtId="0" fontId="7" fillId="50" borderId="0" applyNumberFormat="0" applyBorder="0" applyAlignment="0" applyProtection="0"/>
    <xf numFmtId="0" fontId="32" fillId="52" borderId="20" applyNumberFormat="0" applyAlignment="0" applyProtection="0"/>
    <xf numFmtId="0" fontId="7" fillId="50" borderId="0" applyNumberFormat="0" applyBorder="0" applyAlignment="0" applyProtection="0"/>
    <xf numFmtId="0" fontId="32" fillId="52" borderId="20" applyNumberFormat="0" applyAlignment="0" applyProtection="0"/>
    <xf numFmtId="0" fontId="32" fillId="52" borderId="20" applyNumberFormat="0" applyAlignment="0" applyProtection="0"/>
    <xf numFmtId="0" fontId="7" fillId="50" borderId="0" applyNumberFormat="0" applyBorder="0" applyAlignment="0" applyProtection="0"/>
    <xf numFmtId="0" fontId="7" fillId="47"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50"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31" fillId="52" borderId="21" applyNumberFormat="0" applyAlignment="0" applyProtection="0"/>
    <xf numFmtId="0" fontId="7" fillId="49"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7" fillId="49" borderId="0" applyNumberFormat="0" applyBorder="0" applyAlignment="0" applyProtection="0"/>
    <xf numFmtId="0" fontId="7" fillId="51" borderId="0" applyNumberFormat="0" applyBorder="0" applyAlignment="0" applyProtection="0"/>
    <xf numFmtId="0" fontId="31" fillId="52" borderId="21" applyNumberFormat="0" applyAlignment="0" applyProtection="0"/>
    <xf numFmtId="0" fontId="7" fillId="51"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31" fillId="52" borderId="21" applyNumberFormat="0" applyAlignment="0" applyProtection="0"/>
    <xf numFmtId="0" fontId="31" fillId="52" borderId="21" applyNumberFormat="0" applyAlignment="0" applyProtection="0"/>
    <xf numFmtId="0" fontId="7" fillId="42" borderId="0" applyNumberFormat="0" applyBorder="0" applyAlignment="0" applyProtection="0"/>
    <xf numFmtId="0" fontId="7" fillId="42" borderId="0" applyNumberFormat="0" applyBorder="0" applyAlignment="0" applyProtection="0"/>
    <xf numFmtId="0" fontId="30" fillId="45" borderId="20" applyNumberFormat="0" applyAlignment="0" applyProtection="0"/>
    <xf numFmtId="0" fontId="7" fillId="42" borderId="0" applyNumberFormat="0" applyBorder="0" applyAlignment="0" applyProtection="0"/>
    <xf numFmtId="0" fontId="30" fillId="45" borderId="20" applyNumberFormat="0" applyAlignment="0" applyProtection="0"/>
    <xf numFmtId="0" fontId="30" fillId="45" borderId="20" applyNumberFormat="0" applyAlignment="0" applyProtection="0"/>
    <xf numFmtId="0" fontId="7" fillId="42" borderId="0" applyNumberFormat="0" applyBorder="0" applyAlignment="0" applyProtection="0"/>
    <xf numFmtId="0" fontId="30" fillId="45" borderId="20" applyNumberFormat="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31" fillId="52" borderId="21" applyNumberFormat="0" applyAlignment="0" applyProtection="0"/>
    <xf numFmtId="0" fontId="30" fillId="45" borderId="20" applyNumberFormat="0" applyAlignment="0" applyProtection="0"/>
    <xf numFmtId="0" fontId="31" fillId="52" borderId="21" applyNumberFormat="0" applyAlignment="0" applyProtection="0"/>
    <xf numFmtId="0" fontId="31" fillId="52" borderId="21" applyNumberFormat="0" applyAlignment="0" applyProtection="0"/>
    <xf numFmtId="0" fontId="30" fillId="45" borderId="20" applyNumberFormat="0" applyAlignment="0" applyProtection="0"/>
    <xf numFmtId="0" fontId="31" fillId="52" borderId="21" applyNumberFormat="0" applyAlignment="0" applyProtection="0"/>
    <xf numFmtId="0" fontId="7" fillId="47" borderId="0" applyNumberFormat="0" applyBorder="0" applyAlignment="0" applyProtection="0"/>
    <xf numFmtId="0" fontId="30" fillId="45" borderId="20" applyNumberFormat="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30" fillId="45" borderId="20" applyNumberFormat="0" applyAlignment="0" applyProtection="0"/>
    <xf numFmtId="0" fontId="7" fillId="47" borderId="0" applyNumberFormat="0" applyBorder="0" applyAlignment="0" applyProtection="0"/>
    <xf numFmtId="0" fontId="32" fillId="52" borderId="20" applyNumberFormat="0" applyAlignment="0" applyProtection="0"/>
    <xf numFmtId="0" fontId="7" fillId="47" borderId="0" applyNumberFormat="0" applyBorder="0" applyAlignment="0" applyProtection="0"/>
    <xf numFmtId="0" fontId="32" fillId="52" borderId="20" applyNumberFormat="0" applyAlignment="0" applyProtection="0"/>
    <xf numFmtId="0" fontId="32" fillId="52" borderId="20" applyNumberFormat="0" applyAlignment="0" applyProtection="0"/>
    <xf numFmtId="0" fontId="32" fillId="52" borderId="20" applyNumberFormat="0" applyAlignment="0" applyProtection="0"/>
    <xf numFmtId="0" fontId="7" fillId="42" borderId="0" applyNumberFormat="0" applyBorder="0" applyAlignment="0" applyProtection="0"/>
    <xf numFmtId="0" fontId="7" fillId="42" borderId="0" applyNumberFormat="0" applyBorder="0" applyAlignment="0" applyProtection="0"/>
    <xf numFmtId="0" fontId="7" fillId="48" borderId="0" applyNumberFormat="0" applyBorder="0" applyAlignment="0" applyProtection="0"/>
    <xf numFmtId="0" fontId="33" fillId="0" borderId="22" applyNumberFormat="0" applyFill="0" applyAlignment="0" applyProtection="0"/>
    <xf numFmtId="0" fontId="7" fillId="42" borderId="0" applyNumberFormat="0" applyBorder="0" applyAlignment="0" applyProtection="0"/>
    <xf numFmtId="0" fontId="33" fillId="0" borderId="22" applyNumberFormat="0" applyFill="0" applyAlignment="0" applyProtection="0"/>
    <xf numFmtId="0" fontId="7" fillId="51" borderId="0" applyNumberFormat="0" applyBorder="0" applyAlignment="0" applyProtection="0"/>
    <xf numFmtId="0" fontId="33" fillId="0" borderId="22" applyNumberFormat="0" applyFill="0" applyAlignment="0" applyProtection="0"/>
    <xf numFmtId="0" fontId="7" fillId="42" borderId="0" applyNumberFormat="0" applyBorder="0" applyAlignment="0" applyProtection="0"/>
    <xf numFmtId="0" fontId="33" fillId="0" borderId="22" applyNumberFormat="0" applyFill="0" applyAlignment="0" applyProtection="0"/>
    <xf numFmtId="0" fontId="7" fillId="48" borderId="0" applyNumberFormat="0" applyBorder="0" applyAlignment="0" applyProtection="0"/>
    <xf numFmtId="0" fontId="7" fillId="48" borderId="0" applyNumberFormat="0" applyBorder="0" applyAlignment="0" applyProtection="0"/>
    <xf numFmtId="0" fontId="7" fillId="51" borderId="0" applyNumberFormat="0" applyBorder="0" applyAlignment="0" applyProtection="0"/>
    <xf numFmtId="0" fontId="7" fillId="48" borderId="0" applyNumberFormat="0" applyBorder="0" applyAlignment="0" applyProtection="0"/>
    <xf numFmtId="0" fontId="7" fillId="51" borderId="0" applyNumberFormat="0" applyBorder="0" applyAlignment="0" applyProtection="0"/>
    <xf numFmtId="0" fontId="7" fillId="51" borderId="0" applyNumberFormat="0" applyBorder="0" applyAlignment="0" applyProtection="0"/>
    <xf numFmtId="0" fontId="34" fillId="0" borderId="23" applyNumberFormat="0" applyFill="0" applyAlignment="0" applyProtection="0"/>
    <xf numFmtId="0" fontId="34" fillId="0" borderId="23" applyNumberFormat="0" applyFill="0" applyAlignment="0" applyProtection="0"/>
    <xf numFmtId="0" fontId="34" fillId="0" borderId="23" applyNumberFormat="0" applyFill="0" applyAlignment="0" applyProtection="0"/>
    <xf numFmtId="0" fontId="34" fillId="0" borderId="23" applyNumberFormat="0" applyFill="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9" borderId="0" applyNumberFormat="0" applyBorder="0" applyAlignment="0" applyProtection="0"/>
    <xf numFmtId="0" fontId="7" fillId="47"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35" fillId="0" borderId="24" applyNumberFormat="0" applyFill="0" applyAlignment="0" applyProtection="0"/>
    <xf numFmtId="0" fontId="35" fillId="0" borderId="24" applyNumberFormat="0" applyFill="0" applyAlignment="0" applyProtection="0"/>
    <xf numFmtId="0" fontId="7" fillId="49" borderId="0" applyNumberFormat="0" applyBorder="0" applyAlignment="0" applyProtection="0"/>
    <xf numFmtId="0" fontId="35" fillId="0" borderId="24" applyNumberFormat="0" applyFill="0" applyAlignment="0" applyProtection="0"/>
    <xf numFmtId="0" fontId="35" fillId="0" borderId="24" applyNumberFormat="0" applyFill="0" applyAlignment="0" applyProtection="0"/>
    <xf numFmtId="0" fontId="7" fillId="47" borderId="0" applyNumberFormat="0" applyBorder="0" applyAlignment="0" applyProtection="0"/>
    <xf numFmtId="0" fontId="7" fillId="44" borderId="0" applyNumberFormat="0" applyBorder="0" applyAlignment="0" applyProtection="0"/>
    <xf numFmtId="0" fontId="7" fillId="47"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7" borderId="0" applyNumberFormat="0" applyBorder="0" applyAlignment="0" applyProtection="0"/>
    <xf numFmtId="0" fontId="7" fillId="44" borderId="0" applyNumberFormat="0" applyBorder="0" applyAlignment="0" applyProtection="0"/>
    <xf numFmtId="0" fontId="7" fillId="47" borderId="0" applyNumberFormat="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36" fillId="0" borderId="25" applyNumberFormat="0" applyFill="0" applyAlignment="0" applyProtection="0"/>
    <xf numFmtId="0" fontId="7" fillId="45" borderId="0" applyNumberFormat="0" applyBorder="0" applyAlignment="0" applyProtection="0"/>
    <xf numFmtId="0" fontId="36" fillId="0" borderId="25" applyNumberFormat="0" applyFill="0" applyAlignment="0" applyProtection="0"/>
    <xf numFmtId="0" fontId="36" fillId="0" borderId="25" applyNumberFormat="0" applyFill="0" applyAlignment="0" applyProtection="0"/>
    <xf numFmtId="0" fontId="7" fillId="45" borderId="0" applyNumberFormat="0" applyBorder="0" applyAlignment="0" applyProtection="0"/>
    <xf numFmtId="0" fontId="36" fillId="0" borderId="25" applyNumberFormat="0" applyFill="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47" borderId="0" applyNumberFormat="0" applyBorder="0" applyAlignment="0" applyProtection="0"/>
    <xf numFmtId="0" fontId="7" fillId="50" borderId="0" applyNumberFormat="0" applyBorder="0" applyAlignment="0" applyProtection="0"/>
    <xf numFmtId="0" fontId="7" fillId="47" borderId="0" applyNumberFormat="0" applyBorder="0" applyAlignment="0" applyProtection="0"/>
    <xf numFmtId="0" fontId="37" fillId="53" borderId="26" applyNumberFormat="0" applyAlignment="0" applyProtection="0"/>
    <xf numFmtId="0" fontId="37" fillId="53" borderId="26" applyNumberFormat="0" applyAlignment="0" applyProtection="0"/>
    <xf numFmtId="0" fontId="7" fillId="47" borderId="0" applyNumberFormat="0" applyBorder="0" applyAlignment="0" applyProtection="0"/>
    <xf numFmtId="0" fontId="37" fillId="53" borderId="26" applyNumberFormat="0" applyAlignment="0" applyProtection="0"/>
    <xf numFmtId="0" fontId="37" fillId="53" borderId="26" applyNumberFormat="0" applyAlignment="0" applyProtection="0"/>
    <xf numFmtId="0" fontId="7" fillId="42" borderId="0" applyNumberFormat="0" applyBorder="0" applyAlignment="0" applyProtection="0"/>
    <xf numFmtId="0" fontId="7" fillId="47"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7" fillId="49" borderId="0" applyNumberFormat="0" applyBorder="0" applyAlignment="0" applyProtection="0"/>
    <xf numFmtId="0" fontId="7" fillId="51" borderId="0" applyNumberFormat="0" applyBorder="0" applyAlignment="0" applyProtection="0"/>
    <xf numFmtId="0" fontId="7" fillId="49" borderId="0" applyNumberFormat="0" applyBorder="0" applyAlignment="0" applyProtection="0"/>
    <xf numFmtId="0" fontId="7" fillId="47" borderId="0" applyNumberFormat="0" applyBorder="0" applyAlignment="0" applyProtection="0"/>
    <xf numFmtId="0" fontId="7" fillId="51"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51" borderId="0" applyNumberFormat="0" applyBorder="0" applyAlignment="0" applyProtection="0"/>
    <xf numFmtId="0" fontId="7" fillId="47" borderId="0" applyNumberFormat="0" applyBorder="0" applyAlignment="0" applyProtection="0"/>
    <xf numFmtId="0" fontId="39" fillId="45" borderId="0" applyNumberFormat="0" applyBorder="0" applyAlignment="0" applyProtection="0"/>
    <xf numFmtId="0" fontId="7" fillId="49" borderId="0" applyNumberFormat="0" applyBorder="0" applyAlignment="0" applyProtection="0"/>
    <xf numFmtId="0" fontId="39" fillId="45" borderId="0" applyNumberFormat="0" applyBorder="0" applyAlignment="0" applyProtection="0"/>
    <xf numFmtId="0" fontId="7" fillId="51"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7" fillId="49"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29" fillId="0" borderId="0"/>
    <xf numFmtId="0" fontId="6" fillId="45" borderId="0" applyNumberFormat="0" applyBorder="0" applyAlignment="0" applyProtection="0"/>
    <xf numFmtId="0" fontId="30" fillId="45" borderId="20" applyNumberFormat="0" applyAlignment="0" applyProtection="0"/>
    <xf numFmtId="0" fontId="6" fillId="45" borderId="0" applyNumberFormat="0" applyBorder="0" applyAlignment="0" applyProtection="0"/>
    <xf numFmtId="0" fontId="30" fillId="45" borderId="20" applyNumberFormat="0" applyAlignment="0" applyProtection="0"/>
    <xf numFmtId="0" fontId="30" fillId="45" borderId="20" applyNumberFormat="0" applyAlignment="0" applyProtection="0"/>
    <xf numFmtId="0" fontId="7" fillId="48" borderId="0" applyNumberFormat="0" applyBorder="0" applyAlignment="0" applyProtection="0"/>
    <xf numFmtId="0" fontId="30" fillId="45" borderId="20" applyNumberFormat="0" applyAlignment="0" applyProtection="0"/>
    <xf numFmtId="0" fontId="7" fillId="48" borderId="0" applyNumberFormat="0" applyBorder="0" applyAlignment="0" applyProtection="0"/>
    <xf numFmtId="0" fontId="7" fillId="48" borderId="0" applyNumberFormat="0" applyBorder="0" applyAlignment="0" applyProtection="0"/>
    <xf numFmtId="0" fontId="6" fillId="46" borderId="0" applyNumberFormat="0" applyBorder="0" applyAlignment="0" applyProtection="0"/>
    <xf numFmtId="0" fontId="7" fillId="48"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29" fillId="0" borderId="0"/>
    <xf numFmtId="0" fontId="6" fillId="46" borderId="0" applyNumberFormat="0" applyBorder="0" applyAlignment="0" applyProtection="0"/>
    <xf numFmtId="0" fontId="31" fillId="52" borderId="21" applyNumberFormat="0" applyAlignment="0" applyProtection="0"/>
    <xf numFmtId="0" fontId="31" fillId="52" borderId="21" applyNumberFormat="0" applyAlignment="0" applyProtection="0"/>
    <xf numFmtId="0" fontId="31" fillId="52" borderId="21" applyNumberFormat="0" applyAlignment="0" applyProtection="0"/>
    <xf numFmtId="0" fontId="31" fillId="52" borderId="21" applyNumberFormat="0" applyAlignment="0" applyProtection="0"/>
    <xf numFmtId="0" fontId="6" fillId="44" borderId="0" applyNumberFormat="0" applyBorder="0" applyAlignment="0" applyProtection="0"/>
    <xf numFmtId="0" fontId="29" fillId="0" borderId="0"/>
    <xf numFmtId="0" fontId="6" fillId="44" borderId="0" applyNumberFormat="0" applyBorder="0" applyAlignment="0" applyProtection="0"/>
    <xf numFmtId="0" fontId="6" fillId="44" borderId="0" applyNumberFormat="0" applyBorder="0" applyAlignment="0" applyProtection="0"/>
    <xf numFmtId="0" fontId="7" fillId="47" borderId="0" applyNumberFormat="0" applyBorder="0" applyAlignment="0" applyProtection="0"/>
    <xf numFmtId="0" fontId="6" fillId="44"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29" fillId="0" borderId="0"/>
    <xf numFmtId="0" fontId="7" fillId="47" borderId="0" applyNumberFormat="0" applyBorder="0" applyAlignment="0" applyProtection="0"/>
    <xf numFmtId="0" fontId="32" fillId="52" borderId="20" applyNumberFormat="0" applyAlignment="0" applyProtection="0"/>
    <xf numFmtId="0" fontId="6" fillId="45" borderId="0" applyNumberFormat="0" applyBorder="0" applyAlignment="0" applyProtection="0"/>
    <xf numFmtId="0" fontId="32" fillId="52" borderId="20" applyNumberFormat="0" applyAlignment="0" applyProtection="0"/>
    <xf numFmtId="0" fontId="2" fillId="0" borderId="0"/>
    <xf numFmtId="0" fontId="6" fillId="45" borderId="0" applyNumberFormat="0" applyBorder="0" applyAlignment="0" applyProtection="0"/>
    <xf numFmtId="0" fontId="6" fillId="45" borderId="0" applyNumberFormat="0" applyBorder="0" applyAlignment="0" applyProtection="0"/>
    <xf numFmtId="0" fontId="32" fillId="52" borderId="20" applyNumberFormat="0" applyAlignment="0" applyProtection="0"/>
    <xf numFmtId="0" fontId="6" fillId="45" borderId="0" applyNumberFormat="0" applyBorder="0" applyAlignment="0" applyProtection="0"/>
    <xf numFmtId="0" fontId="32" fillId="52" borderId="20" applyNumberFormat="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6" fillId="42" borderId="0" applyNumberFormat="0" applyBorder="0" applyAlignment="0" applyProtection="0"/>
    <xf numFmtId="0" fontId="33" fillId="0" borderId="22" applyNumberFormat="0" applyFill="0" applyAlignment="0" applyProtection="0"/>
    <xf numFmtId="0" fontId="6" fillId="42" borderId="0" applyNumberFormat="0" applyBorder="0" applyAlignment="0" applyProtection="0"/>
    <xf numFmtId="0" fontId="6" fillId="42" borderId="0" applyNumberFormat="0" applyBorder="0" applyAlignment="0" applyProtection="0"/>
    <xf numFmtId="0" fontId="33" fillId="0" borderId="22" applyNumberFormat="0" applyFill="0" applyAlignment="0" applyProtection="0"/>
    <xf numFmtId="0" fontId="6" fillId="42" borderId="0" applyNumberFormat="0" applyBorder="0" applyAlignment="0" applyProtection="0"/>
    <xf numFmtId="0" fontId="7" fillId="42" borderId="0" applyNumberFormat="0" applyBorder="0" applyAlignment="0" applyProtection="0"/>
    <xf numFmtId="0" fontId="33" fillId="0" borderId="22" applyNumberFormat="0" applyFill="0" applyAlignment="0" applyProtection="0"/>
    <xf numFmtId="0" fontId="33" fillId="0" borderId="22" applyNumberFormat="0" applyFill="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40" fillId="3" borderId="0" applyNumberFormat="0" applyBorder="0" applyAlignment="0" applyProtection="0"/>
    <xf numFmtId="0" fontId="6" fillId="44"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34" fillId="0" borderId="23" applyNumberFormat="0" applyFill="0" applyAlignment="0" applyProtection="0"/>
    <xf numFmtId="0" fontId="40" fillId="3" borderId="0" applyNumberFormat="0" applyBorder="0" applyAlignment="0" applyProtection="0"/>
    <xf numFmtId="0" fontId="34" fillId="0" borderId="23" applyNumberFormat="0" applyFill="0" applyAlignment="0" applyProtection="0"/>
    <xf numFmtId="0" fontId="34" fillId="0" borderId="23" applyNumberFormat="0" applyFill="0" applyAlignment="0" applyProtection="0"/>
    <xf numFmtId="0" fontId="7" fillId="47" borderId="0" applyNumberFormat="0" applyBorder="0" applyAlignment="0" applyProtection="0"/>
    <xf numFmtId="0" fontId="34" fillId="0" borderId="23" applyNumberFormat="0" applyFill="0" applyAlignment="0" applyProtection="0"/>
    <xf numFmtId="0" fontId="7" fillId="47" borderId="0" applyNumberFormat="0" applyBorder="0" applyAlignment="0" applyProtection="0"/>
    <xf numFmtId="0" fontId="6" fillId="4" borderId="0" applyNumberFormat="0" applyBorder="0" applyAlignment="0" applyProtection="0"/>
    <xf numFmtId="0" fontId="7" fillId="47" borderId="0" applyNumberFormat="0" applyBorder="0" applyAlignment="0" applyProtection="0"/>
    <xf numFmtId="0" fontId="41" fillId="0" borderId="0" applyNumberFormat="0" applyFill="0" applyBorder="0" applyAlignment="0" applyProtection="0"/>
    <xf numFmtId="0" fontId="6" fillId="4" borderId="0" applyNumberFormat="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6" fillId="4" borderId="0" applyNumberFormat="0" applyBorder="0" applyAlignment="0" applyProtection="0"/>
    <xf numFmtId="0" fontId="41" fillId="0" borderId="0" applyNumberFormat="0" applyFill="0" applyBorder="0" applyAlignment="0" applyProtection="0"/>
    <xf numFmtId="0" fontId="7" fillId="47" borderId="0" applyNumberFormat="0" applyBorder="0" applyAlignment="0" applyProtection="0"/>
    <xf numFmtId="0" fontId="6" fillId="4" borderId="0" applyNumberFormat="0" applyBorder="0" applyAlignment="0" applyProtection="0"/>
    <xf numFmtId="0" fontId="35" fillId="0" borderId="24" applyNumberFormat="0" applyFill="0" applyAlignment="0" applyProtection="0"/>
    <xf numFmtId="0" fontId="35" fillId="0" borderId="24" applyNumberFormat="0" applyFill="0" applyAlignment="0" applyProtection="0"/>
    <xf numFmtId="0" fontId="35" fillId="0" borderId="24" applyNumberFormat="0" applyFill="0" applyAlignment="0" applyProtection="0"/>
    <xf numFmtId="0" fontId="6" fillId="43" borderId="0" applyNumberFormat="0" applyBorder="0" applyAlignment="0" applyProtection="0"/>
    <xf numFmtId="0" fontId="35" fillId="0" borderId="24" applyNumberFormat="0" applyFill="0" applyAlignment="0" applyProtection="0"/>
    <xf numFmtId="0" fontId="6" fillId="43" borderId="0" applyNumberFormat="0" applyBorder="0" applyAlignment="0" applyProtection="0"/>
    <xf numFmtId="0" fontId="6" fillId="43" borderId="0" applyNumberFormat="0" applyBorder="0" applyAlignment="0" applyProtection="0"/>
    <xf numFmtId="0" fontId="7" fillId="44" borderId="0" applyNumberFormat="0" applyBorder="0" applyAlignment="0" applyProtection="0"/>
    <xf numFmtId="0" fontId="6" fillId="43"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6" fillId="41" borderId="0" applyNumberFormat="0" applyBorder="0" applyAlignment="0" applyProtection="0"/>
    <xf numFmtId="0" fontId="35" fillId="0" borderId="0" applyNumberFormat="0" applyFill="0" applyBorder="0" applyAlignment="0" applyProtection="0"/>
    <xf numFmtId="0" fontId="6" fillId="41" borderId="0" applyNumberFormat="0" applyBorder="0" applyAlignment="0" applyProtection="0"/>
    <xf numFmtId="0" fontId="6" fillId="41" borderId="0" applyNumberFormat="0" applyBorder="0" applyAlignment="0" applyProtection="0"/>
    <xf numFmtId="0" fontId="35" fillId="0" borderId="0" applyNumberFormat="0" applyFill="0" applyBorder="0" applyAlignment="0" applyProtection="0"/>
    <xf numFmtId="0" fontId="6" fillId="41" borderId="0" applyNumberFormat="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7" fillId="45" borderId="0" applyNumberFormat="0" applyBorder="0" applyAlignment="0" applyProtection="0"/>
    <xf numFmtId="0" fontId="6" fillId="4" borderId="0" applyNumberFormat="0" applyBorder="0" applyAlignment="0" applyProtection="0"/>
    <xf numFmtId="0" fontId="7" fillId="45"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7" fillId="45" borderId="0" applyNumberFormat="0" applyBorder="0" applyAlignment="0" applyProtection="0"/>
    <xf numFmtId="0" fontId="6" fillId="4" borderId="0" applyNumberFormat="0" applyBorder="0" applyAlignment="0" applyProtection="0"/>
    <xf numFmtId="0" fontId="36" fillId="0" borderId="25"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36" fillId="0" borderId="25" applyNumberFormat="0" applyFill="0" applyAlignment="0" applyProtection="0"/>
    <xf numFmtId="0" fontId="42" fillId="0" borderId="27" applyNumberFormat="0" applyFill="0" applyAlignment="0" applyProtection="0"/>
    <xf numFmtId="0" fontId="7" fillId="45" borderId="0" applyNumberFormat="0" applyBorder="0" applyAlignment="0" applyProtection="0"/>
    <xf numFmtId="0" fontId="42" fillId="0" borderId="27" applyNumberFormat="0" applyFill="0" applyAlignment="0" applyProtection="0"/>
    <xf numFmtId="0" fontId="36" fillId="0" borderId="25" applyNumberFormat="0" applyFill="0" applyAlignment="0" applyProtection="0"/>
    <xf numFmtId="0" fontId="36" fillId="0" borderId="25" applyNumberFormat="0" applyFill="0" applyAlignment="0" applyProtection="0"/>
    <xf numFmtId="0" fontId="6" fillId="42" borderId="0" applyNumberFormat="0" applyBorder="0" applyAlignment="0" applyProtection="0"/>
    <xf numFmtId="0" fontId="6" fillId="42" borderId="0" applyNumberFormat="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6" fillId="42" borderId="0" applyNumberFormat="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6" fillId="42" borderId="0" applyNumberFormat="0" applyBorder="0" applyAlignment="0" applyProtection="0"/>
    <xf numFmtId="0" fontId="37" fillId="53" borderId="26" applyNumberFormat="0" applyAlignment="0" applyProtection="0"/>
    <xf numFmtId="0" fontId="37" fillId="53" borderId="26" applyNumberFormat="0" applyAlignment="0" applyProtection="0"/>
    <xf numFmtId="0" fontId="37" fillId="53" borderId="26" applyNumberFormat="0" applyAlignment="0" applyProtection="0"/>
    <xf numFmtId="0" fontId="7" fillId="42" borderId="0" applyNumberFormat="0" applyBorder="0" applyAlignment="0" applyProtection="0"/>
    <xf numFmtId="0" fontId="37" fillId="53" borderId="26" applyNumberFormat="0" applyAlignment="0" applyProtection="0"/>
    <xf numFmtId="0" fontId="7" fillId="42" borderId="0" applyNumberFormat="0" applyBorder="0" applyAlignment="0" applyProtection="0"/>
    <xf numFmtId="0" fontId="6" fillId="41" borderId="0" applyNumberFormat="0" applyBorder="0" applyAlignment="0" applyProtection="0"/>
    <xf numFmtId="0" fontId="44" fillId="5" borderId="0" applyNumberFormat="0" applyBorder="0" applyAlignment="0" applyProtection="0"/>
    <xf numFmtId="0" fontId="6" fillId="41" borderId="0" applyNumberFormat="0" applyBorder="0" applyAlignment="0" applyProtection="0"/>
    <xf numFmtId="0" fontId="44" fillId="5" borderId="0" applyNumberFormat="0" applyBorder="0" applyAlignment="0" applyProtection="0"/>
    <xf numFmtId="0" fontId="7" fillId="42" borderId="0" applyNumberFormat="0" applyBorder="0" applyAlignment="0" applyProtection="0"/>
    <xf numFmtId="0" fontId="44" fillId="5" borderId="0" applyNumberFormat="0" applyBorder="0" applyAlignment="0" applyProtection="0"/>
    <xf numFmtId="0" fontId="6" fillId="41" borderId="0" applyNumberFormat="0" applyBorder="0" applyAlignment="0" applyProtection="0"/>
    <xf numFmtId="0" fontId="44" fillId="5" borderId="0" applyNumberFormat="0" applyBorder="0" applyAlignment="0" applyProtection="0"/>
    <xf numFmtId="0" fontId="6" fillId="41" borderId="0" applyNumberFormat="0" applyBorder="0" applyAlignment="0" applyProtection="0"/>
    <xf numFmtId="0" fontId="7" fillId="42"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6" fillId="41" borderId="0" applyNumberFormat="0" applyBorder="0" applyAlignment="0" applyProtection="0"/>
    <xf numFmtId="0" fontId="40" fillId="3"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41" fillId="0" borderId="0" applyNumberFormat="0" applyFill="0" applyBorder="0" applyAlignment="0" applyProtection="0"/>
    <xf numFmtId="0" fontId="2" fillId="0" borderId="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6" fillId="42" borderId="0" applyNumberFormat="0" applyBorder="0" applyAlignment="0" applyProtection="0"/>
    <xf numFmtId="0" fontId="29" fillId="0" borderId="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8" fillId="0" borderId="0">
      <alignment vertical="top" wrapText="1"/>
    </xf>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29" fillId="0" borderId="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29" fillId="0" borderId="0"/>
    <xf numFmtId="0" fontId="3" fillId="4" borderId="1" applyNumberFormat="0" applyFont="0" applyAlignment="0" applyProtection="0"/>
    <xf numFmtId="0" fontId="2" fillId="0" borderId="0"/>
    <xf numFmtId="0" fontId="2" fillId="0" borderId="0"/>
    <xf numFmtId="0" fontId="6" fillId="45" borderId="0" applyNumberFormat="0" applyBorder="0" applyAlignment="0" applyProtection="0"/>
    <xf numFmtId="0" fontId="42" fillId="0" borderId="27" applyNumberFormat="0" applyFill="0" applyAlignment="0" applyProtection="0"/>
    <xf numFmtId="0" fontId="44" fillId="5" borderId="0" applyNumberFormat="0" applyBorder="0" applyAlignment="0" applyProtection="0"/>
    <xf numFmtId="0" fontId="42" fillId="0" borderId="27" applyNumberFormat="0" applyFill="0" applyAlignment="0" applyProtection="0"/>
    <xf numFmtId="0" fontId="43" fillId="0" borderId="0" applyNumberFormat="0" applyFill="0" applyBorder="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3" fillId="4" borderId="1" applyNumberFormat="0" applyFont="0" applyAlignment="0" applyProtection="0"/>
    <xf numFmtId="0" fontId="41" fillId="0" borderId="0" applyNumberFormat="0" applyFill="0" applyBorder="0" applyAlignment="0" applyProtection="0"/>
    <xf numFmtId="0" fontId="40" fillId="3" borderId="0" applyNumberFormat="0" applyBorder="0" applyAlignment="0" applyProtection="0"/>
    <xf numFmtId="0" fontId="39" fillId="45" borderId="0" applyNumberFormat="0" applyBorder="0" applyAlignment="0" applyProtection="0"/>
    <xf numFmtId="0" fontId="38" fillId="0" borderId="0" applyNumberFormat="0" applyFill="0" applyBorder="0" applyAlignment="0" applyProtection="0"/>
    <xf numFmtId="0" fontId="37" fillId="53" borderId="26" applyNumberFormat="0" applyAlignment="0" applyProtection="0"/>
    <xf numFmtId="0" fontId="36" fillId="0" borderId="25" applyNumberFormat="0" applyFill="0" applyAlignment="0" applyProtection="0"/>
    <xf numFmtId="0" fontId="35" fillId="0" borderId="0" applyNumberFormat="0" applyFill="0" applyBorder="0" applyAlignment="0" applyProtection="0"/>
    <xf numFmtId="0" fontId="35" fillId="0" borderId="24" applyNumberFormat="0" applyFill="0" applyAlignment="0" applyProtection="0"/>
    <xf numFmtId="0" fontId="34" fillId="0" borderId="23" applyNumberFormat="0" applyFill="0" applyAlignment="0" applyProtection="0"/>
    <xf numFmtId="0" fontId="43" fillId="0" borderId="0" applyNumberFormat="0" applyFill="0" applyBorder="0" applyAlignment="0" applyProtection="0"/>
    <xf numFmtId="0" fontId="33" fillId="0" borderId="22" applyNumberFormat="0" applyFill="0" applyAlignment="0" applyProtection="0"/>
    <xf numFmtId="0" fontId="43" fillId="0" borderId="0" applyNumberFormat="0" applyFill="0" applyBorder="0" applyAlignment="0" applyProtection="0"/>
    <xf numFmtId="0" fontId="32" fillId="52" borderId="20" applyNumberFormat="0" applyAlignment="0" applyProtection="0"/>
    <xf numFmtId="0" fontId="43" fillId="0" borderId="0" applyNumberFormat="0" applyFill="0" applyBorder="0" applyAlignment="0" applyProtection="0"/>
    <xf numFmtId="0" fontId="31" fillId="52" borderId="21" applyNumberFormat="0" applyAlignment="0" applyProtection="0"/>
    <xf numFmtId="0" fontId="43" fillId="0" borderId="0" applyNumberFormat="0" applyFill="0" applyBorder="0" applyAlignment="0" applyProtection="0"/>
    <xf numFmtId="0" fontId="30" fillId="45" borderId="20" applyNumberFormat="0" applyAlignment="0" applyProtection="0"/>
    <xf numFmtId="0" fontId="7" fillId="51" borderId="0" applyNumberFormat="0" applyBorder="0" applyAlignment="0" applyProtection="0"/>
    <xf numFmtId="0" fontId="7" fillId="47" borderId="0" applyNumberFormat="0" applyBorder="0" applyAlignment="0" applyProtection="0"/>
    <xf numFmtId="0" fontId="7" fillId="50"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7" borderId="0" applyNumberFormat="0" applyBorder="0" applyAlignment="0" applyProtection="0"/>
    <xf numFmtId="0" fontId="7" fillId="42" borderId="0" applyNumberFormat="0" applyBorder="0" applyAlignment="0" applyProtection="0"/>
    <xf numFmtId="0" fontId="7" fillId="47"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2" borderId="0" applyNumberFormat="0" applyBorder="0" applyAlignment="0" applyProtection="0"/>
    <xf numFmtId="0" fontId="7" fillId="47" borderId="0" applyNumberFormat="0" applyBorder="0" applyAlignment="0" applyProtection="0"/>
    <xf numFmtId="0" fontId="6" fillId="45" borderId="0" applyNumberFormat="0" applyBorder="0" applyAlignment="0" applyProtection="0"/>
    <xf numFmtId="0" fontId="6" fillId="46" borderId="0" applyNumberFormat="0" applyBorder="0" applyAlignment="0" applyProtection="0"/>
    <xf numFmtId="0" fontId="44" fillId="5" borderId="0" applyNumberFormat="0" applyBorder="0" applyAlignment="0" applyProtection="0"/>
    <xf numFmtId="0" fontId="6" fillId="44" borderId="0" applyNumberFormat="0" applyBorder="0" applyAlignment="0" applyProtection="0"/>
    <xf numFmtId="0" fontId="44" fillId="5" borderId="0" applyNumberFormat="0" applyBorder="0" applyAlignment="0" applyProtection="0"/>
    <xf numFmtId="0" fontId="6" fillId="45" borderId="0" applyNumberFormat="0" applyBorder="0" applyAlignment="0" applyProtection="0"/>
    <xf numFmtId="0" fontId="44" fillId="5" borderId="0" applyNumberFormat="0" applyBorder="0" applyAlignment="0" applyProtection="0"/>
    <xf numFmtId="0" fontId="6" fillId="42" borderId="0" applyNumberFormat="0" applyBorder="0" applyAlignment="0" applyProtection="0"/>
    <xf numFmtId="0" fontId="44" fillId="5" borderId="0" applyNumberFormat="0" applyBorder="0" applyAlignment="0" applyProtection="0"/>
    <xf numFmtId="0" fontId="6" fillId="44" borderId="0" applyNumberFormat="0" applyBorder="0" applyAlignment="0" applyProtection="0"/>
    <xf numFmtId="0" fontId="6" fillId="4" borderId="0" applyNumberFormat="0" applyBorder="0" applyAlignment="0" applyProtection="0"/>
    <xf numFmtId="0" fontId="6" fillId="43" borderId="0" applyNumberFormat="0" applyBorder="0" applyAlignment="0" applyProtection="0"/>
    <xf numFmtId="0" fontId="6" fillId="41" borderId="0" applyNumberFormat="0" applyBorder="0" applyAlignment="0" applyProtection="0"/>
    <xf numFmtId="0" fontId="6" fillId="4" borderId="0" applyNumberFormat="0" applyBorder="0" applyAlignment="0" applyProtection="0"/>
    <xf numFmtId="0" fontId="6" fillId="42" borderId="0" applyNumberFormat="0" applyBorder="0" applyAlignment="0" applyProtection="0"/>
    <xf numFmtId="0" fontId="6" fillId="41" borderId="0" applyNumberFormat="0" applyBorder="0" applyAlignment="0" applyProtection="0"/>
    <xf numFmtId="0" fontId="29" fillId="0" borderId="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39" fillId="45" borderId="0" applyNumberFormat="0" applyBorder="0" applyAlignment="0" applyProtection="0"/>
    <xf numFmtId="0" fontId="6" fillId="45" borderId="0" applyNumberFormat="0" applyBorder="0" applyAlignment="0" applyProtection="0"/>
    <xf numFmtId="0" fontId="29" fillId="0" borderId="0"/>
    <xf numFmtId="0" fontId="6" fillId="45" borderId="0" applyNumberFormat="0" applyBorder="0" applyAlignment="0" applyProtection="0"/>
    <xf numFmtId="0" fontId="6" fillId="45"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29" fillId="0" borderId="0"/>
    <xf numFmtId="0" fontId="6" fillId="44" borderId="0" applyNumberFormat="0" applyBorder="0" applyAlignment="0" applyProtection="0"/>
    <xf numFmtId="0" fontId="6" fillId="44" borderId="0" applyNumberFormat="0" applyBorder="0" applyAlignment="0" applyProtection="0"/>
    <xf numFmtId="0" fontId="29" fillId="0" borderId="0"/>
    <xf numFmtId="0" fontId="6" fillId="44" borderId="0" applyNumberFormat="0" applyBorder="0" applyAlignment="0" applyProtection="0"/>
    <xf numFmtId="0" fontId="6" fillId="44" borderId="0" applyNumberFormat="0" applyBorder="0" applyAlignment="0" applyProtection="0"/>
    <xf numFmtId="0" fontId="29" fillId="0" borderId="0"/>
    <xf numFmtId="0" fontId="6" fillId="45" borderId="0" applyNumberFormat="0" applyBorder="0" applyAlignment="0" applyProtection="0"/>
    <xf numFmtId="0" fontId="6" fillId="45" borderId="0" applyNumberFormat="0" applyBorder="0" applyAlignment="0" applyProtection="0"/>
    <xf numFmtId="0" fontId="2" fillId="0" borderId="0"/>
    <xf numFmtId="0" fontId="6" fillId="45" borderId="0" applyNumberFormat="0" applyBorder="0" applyAlignment="0" applyProtection="0"/>
    <xf numFmtId="0" fontId="6" fillId="45"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6" fillId="44"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6" fillId="4" borderId="0" applyNumberFormat="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6" fillId="4" borderId="0" applyNumberFormat="0" applyBorder="0" applyAlignment="0" applyProtection="0"/>
    <xf numFmtId="0" fontId="6" fillId="43" borderId="0" applyNumberFormat="0" applyBorder="0" applyAlignment="0" applyProtection="0"/>
    <xf numFmtId="0" fontId="6" fillId="43" borderId="0" applyNumberFormat="0" applyBorder="0" applyAlignment="0" applyProtection="0"/>
    <xf numFmtId="0" fontId="6" fillId="43" borderId="0" applyNumberFormat="0" applyBorder="0" applyAlignment="0" applyProtection="0"/>
    <xf numFmtId="0" fontId="6" fillId="43"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6" fillId="42" borderId="0" applyNumberFormat="0" applyBorder="0" applyAlignment="0" applyProtection="0"/>
    <xf numFmtId="0" fontId="6" fillId="42" borderId="0" applyNumberFormat="0" applyBorder="0" applyAlignment="0" applyProtection="0"/>
    <xf numFmtId="0" fontId="43" fillId="0" borderId="0" applyNumberFormat="0" applyFill="0" applyBorder="0" applyAlignment="0" applyProtection="0"/>
    <xf numFmtId="0" fontId="6" fillId="42" borderId="0" applyNumberFormat="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6" fillId="42" borderId="0" applyNumberFormat="0" applyBorder="0" applyAlignment="0" applyProtection="0"/>
    <xf numFmtId="0" fontId="43" fillId="0" borderId="0" applyNumberFormat="0" applyFill="0" applyBorder="0" applyAlignment="0" applyProtection="0"/>
    <xf numFmtId="0" fontId="6" fillId="41" borderId="0" applyNumberFormat="0" applyBorder="0" applyAlignment="0" applyProtection="0"/>
    <xf numFmtId="0" fontId="6" fillId="41"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6" fillId="41"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6" fillId="41"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0" fillId="3" borderId="0" applyNumberFormat="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3" fillId="4" borderId="1" applyNumberFormat="0" applyFont="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42" fillId="0" borderId="27" applyNumberFormat="0" applyFill="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applyNumberFormat="0" applyFill="0" applyBorder="0" applyAlignment="0" applyProtection="0"/>
    <xf numFmtId="0" fontId="7" fillId="44" borderId="0" applyNumberFormat="0" applyBorder="0" applyAlignment="0" applyProtection="0"/>
    <xf numFmtId="0" fontId="7" fillId="47"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xf numFmtId="0" fontId="29" fillId="0" borderId="0"/>
    <xf numFmtId="0" fontId="2" fillId="0" borderId="0"/>
    <xf numFmtId="0" fontId="2" fillId="0" borderId="0"/>
    <xf numFmtId="0" fontId="2" fillId="0" borderId="0"/>
    <xf numFmtId="0" fontId="2" fillId="0" borderId="0"/>
    <xf numFmtId="0" fontId="2"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 fillId="0" borderId="0"/>
    <xf numFmtId="0" fontId="2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xf numFmtId="0" fontId="29" fillId="0" borderId="0"/>
    <xf numFmtId="0" fontId="2" fillId="0" borderId="0"/>
    <xf numFmtId="0" fontId="29" fillId="0" borderId="0"/>
    <xf numFmtId="0" fontId="29" fillId="0" borderId="0"/>
    <xf numFmtId="0" fontId="29" fillId="0" borderId="0"/>
    <xf numFmtId="0" fontId="29" fillId="0" borderId="0"/>
    <xf numFmtId="0" fontId="2" fillId="0" borderId="0"/>
    <xf numFmtId="0" fontId="2" fillId="0" borderId="0"/>
    <xf numFmtId="0" fontId="29" fillId="0" borderId="0"/>
    <xf numFmtId="0" fontId="29" fillId="0" borderId="0"/>
    <xf numFmtId="0" fontId="29" fillId="0" borderId="0"/>
    <xf numFmtId="0" fontId="2" fillId="0" borderId="0"/>
    <xf numFmtId="0" fontId="2" fillId="0" borderId="0"/>
    <xf numFmtId="0" fontId="29" fillId="0" borderId="0"/>
    <xf numFmtId="0" fontId="29" fillId="0" borderId="0"/>
    <xf numFmtId="0" fontId="29" fillId="0" borderId="0"/>
    <xf numFmtId="0" fontId="29" fillId="0" borderId="0"/>
    <xf numFmtId="0" fontId="29" fillId="0" borderId="0"/>
    <xf numFmtId="0" fontId="2" fillId="0" borderId="0"/>
    <xf numFmtId="0" fontId="6" fillId="46" borderId="0" applyNumberFormat="0" applyBorder="0" applyAlignment="0" applyProtection="0"/>
    <xf numFmtId="0" fontId="6" fillId="44" borderId="0" applyNumberFormat="0" applyBorder="0" applyAlignment="0" applyProtection="0"/>
    <xf numFmtId="0" fontId="2" fillId="0" borderId="0"/>
    <xf numFmtId="0" fontId="6" fillId="42" borderId="0" applyNumberFormat="0" applyBorder="0" applyAlignment="0" applyProtection="0"/>
    <xf numFmtId="0" fontId="6" fillId="45" borderId="0" applyNumberFormat="0" applyBorder="0" applyAlignment="0" applyProtection="0"/>
    <xf numFmtId="0" fontId="7" fillId="48" borderId="0" applyNumberFormat="0" applyBorder="0" applyAlignment="0" applyProtection="0"/>
    <xf numFmtId="0" fontId="6" fillId="44" borderId="0" applyNumberFormat="0" applyBorder="0" applyAlignment="0" applyProtection="0"/>
    <xf numFmtId="0" fontId="3" fillId="4" borderId="1" applyNumberFormat="0" applyFont="0" applyAlignment="0" applyProtection="0"/>
    <xf numFmtId="0" fontId="6" fillId="42" borderId="0" applyNumberFormat="0" applyBorder="0" applyAlignment="0" applyProtection="0"/>
    <xf numFmtId="0" fontId="43" fillId="0" borderId="0" applyNumberFormat="0" applyFill="0" applyBorder="0" applyAlignment="0" applyProtection="0"/>
    <xf numFmtId="0" fontId="30" fillId="45" borderId="20" applyNumberFormat="0" applyAlignment="0" applyProtection="0"/>
    <xf numFmtId="0" fontId="37" fillId="53" borderId="26" applyNumberFormat="0" applyAlignment="0" applyProtection="0"/>
    <xf numFmtId="0" fontId="2" fillId="0" borderId="0"/>
    <xf numFmtId="0" fontId="6" fillId="4" borderId="0" applyNumberFormat="0" applyBorder="0" applyAlignment="0" applyProtection="0"/>
    <xf numFmtId="0" fontId="39" fillId="45" borderId="0" applyNumberFormat="0" applyBorder="0" applyAlignment="0" applyProtection="0"/>
    <xf numFmtId="0" fontId="6" fillId="41" borderId="0" applyNumberFormat="0" applyBorder="0" applyAlignment="0" applyProtection="0"/>
    <xf numFmtId="0" fontId="7" fillId="50" borderId="0" applyNumberFormat="0" applyBorder="0" applyAlignment="0" applyProtection="0"/>
    <xf numFmtId="0" fontId="7" fillId="49" borderId="0" applyNumberFormat="0" applyBorder="0" applyAlignment="0" applyProtection="0"/>
    <xf numFmtId="0" fontId="7" fillId="42" borderId="0" applyNumberFormat="0" applyBorder="0" applyAlignment="0" applyProtection="0"/>
    <xf numFmtId="0" fontId="6" fillId="4" borderId="0" applyNumberFormat="0" applyBorder="0" applyAlignment="0" applyProtection="0"/>
    <xf numFmtId="0" fontId="35" fillId="0" borderId="0" applyNumberFormat="0" applyFill="0" applyBorder="0" applyAlignment="0" applyProtection="0"/>
    <xf numFmtId="0" fontId="6" fillId="45" borderId="0" applyNumberFormat="0" applyBorder="0" applyAlignment="0" applyProtection="0"/>
    <xf numFmtId="0" fontId="36" fillId="0" borderId="25" applyNumberFormat="0" applyFill="0" applyAlignment="0" applyProtection="0"/>
    <xf numFmtId="0" fontId="6" fillId="41" borderId="0" applyNumberFormat="0" applyBorder="0" applyAlignment="0" applyProtection="0"/>
    <xf numFmtId="0" fontId="42" fillId="0" borderId="27" applyNumberFormat="0" applyFill="0" applyAlignment="0" applyProtection="0"/>
    <xf numFmtId="0" fontId="7" fillId="45" borderId="0" applyNumberFormat="0" applyBorder="0" applyAlignment="0" applyProtection="0"/>
    <xf numFmtId="0" fontId="29" fillId="0" borderId="0"/>
    <xf numFmtId="0" fontId="7" fillId="47" borderId="0" applyNumberFormat="0" applyBorder="0" applyAlignment="0" applyProtection="0"/>
    <xf numFmtId="0" fontId="7" fillId="42" borderId="0" applyNumberFormat="0" applyBorder="0" applyAlignment="0" applyProtection="0"/>
    <xf numFmtId="0" fontId="35" fillId="0" borderId="24" applyNumberFormat="0" applyFill="0" applyAlignment="0" applyProtection="0"/>
    <xf numFmtId="0" fontId="34" fillId="0" borderId="23" applyNumberFormat="0" applyFill="0" applyAlignment="0" applyProtection="0"/>
    <xf numFmtId="0" fontId="6" fillId="43" borderId="0" applyNumberFormat="0" applyBorder="0" applyAlignment="0" applyProtection="0"/>
    <xf numFmtId="0" fontId="41" fillId="0" borderId="0" applyNumberFormat="0" applyFill="0" applyBorder="0" applyAlignment="0" applyProtection="0"/>
    <xf numFmtId="0" fontId="33" fillId="0" borderId="22" applyNumberFormat="0" applyFill="0" applyAlignment="0" applyProtection="0"/>
    <xf numFmtId="0" fontId="31" fillId="52" borderId="21" applyNumberFormat="0" applyAlignment="0" applyProtection="0"/>
    <xf numFmtId="0" fontId="7" fillId="51" borderId="0" applyNumberFormat="0" applyBorder="0" applyAlignment="0" applyProtection="0"/>
    <xf numFmtId="0" fontId="40" fillId="3" borderId="0" applyNumberFormat="0" applyBorder="0" applyAlignment="0" applyProtection="0"/>
    <xf numFmtId="0" fontId="7" fillId="47" borderId="0" applyNumberFormat="0" applyBorder="0" applyAlignment="0" applyProtection="0"/>
    <xf numFmtId="0" fontId="44" fillId="5" borderId="0" applyNumberFormat="0" applyBorder="0" applyAlignment="0" applyProtection="0"/>
    <xf numFmtId="0" fontId="7" fillId="47" borderId="0" applyNumberFormat="0" applyBorder="0" applyAlignment="0" applyProtection="0"/>
    <xf numFmtId="0" fontId="32" fillId="52" borderId="20" applyNumberFormat="0" applyAlignment="0" applyProtection="0"/>
    <xf numFmtId="0" fontId="6" fillId="2" borderId="0" applyNumberFormat="0" applyBorder="0" applyAlignment="0" applyProtection="0"/>
    <xf numFmtId="0" fontId="2" fillId="18" borderId="0" applyNumberFormat="0" applyBorder="0" applyAlignment="0" applyProtection="0"/>
    <xf numFmtId="0" fontId="6" fillId="3" borderId="0" applyNumberFormat="0" applyBorder="0" applyAlignment="0" applyProtection="0"/>
    <xf numFmtId="0" fontId="2" fillId="22" borderId="0" applyNumberFormat="0" applyBorder="0" applyAlignment="0" applyProtection="0"/>
    <xf numFmtId="0" fontId="6" fillId="5" borderId="0" applyNumberFormat="0" applyBorder="0" applyAlignment="0" applyProtection="0"/>
    <xf numFmtId="0" fontId="2" fillId="26" borderId="0" applyNumberFormat="0" applyBorder="0" applyAlignment="0" applyProtection="0"/>
    <xf numFmtId="0" fontId="6" fillId="6" borderId="0" applyNumberFormat="0" applyBorder="0" applyAlignment="0" applyProtection="0"/>
    <xf numFmtId="0" fontId="2" fillId="30" borderId="0" applyNumberFormat="0" applyBorder="0" applyAlignment="0" applyProtection="0"/>
    <xf numFmtId="0" fontId="6" fillId="43" borderId="0" applyNumberFormat="0" applyBorder="0" applyAlignment="0" applyProtection="0"/>
    <xf numFmtId="0" fontId="2" fillId="34" borderId="0" applyNumberFormat="0" applyBorder="0" applyAlignment="0" applyProtection="0"/>
    <xf numFmtId="0" fontId="6" fillId="41" borderId="0" applyNumberFormat="0" applyBorder="0" applyAlignment="0" applyProtection="0"/>
    <xf numFmtId="0" fontId="2" fillId="38" borderId="0" applyNumberFormat="0" applyBorder="0" applyAlignment="0" applyProtection="0"/>
    <xf numFmtId="0" fontId="6" fillId="46" borderId="0" applyNumberFormat="0" applyBorder="0" applyAlignment="0" applyProtection="0"/>
    <xf numFmtId="0" fontId="2" fillId="19" borderId="0" applyNumberFormat="0" applyBorder="0" applyAlignment="0" applyProtection="0"/>
    <xf numFmtId="0" fontId="6" fillId="42" borderId="0" applyNumberFormat="0" applyBorder="0" applyAlignment="0" applyProtection="0"/>
    <xf numFmtId="0" fontId="2" fillId="23" borderId="0" applyNumberFormat="0" applyBorder="0" applyAlignment="0" applyProtection="0"/>
    <xf numFmtId="0" fontId="6" fillId="7" borderId="0" applyNumberFormat="0" applyBorder="0" applyAlignment="0" applyProtection="0"/>
    <xf numFmtId="0" fontId="2" fillId="27" borderId="0" applyNumberFormat="0" applyBorder="0" applyAlignment="0" applyProtection="0"/>
    <xf numFmtId="0" fontId="6" fillId="6" borderId="0" applyNumberFormat="0" applyBorder="0" applyAlignment="0" applyProtection="0"/>
    <xf numFmtId="0" fontId="2" fillId="31" borderId="0" applyNumberFormat="0" applyBorder="0" applyAlignment="0" applyProtection="0"/>
    <xf numFmtId="0" fontId="6" fillId="46" borderId="0" applyNumberFormat="0" applyBorder="0" applyAlignment="0" applyProtection="0"/>
    <xf numFmtId="0" fontId="2" fillId="35" borderId="0" applyNumberFormat="0" applyBorder="0" applyAlignment="0" applyProtection="0"/>
    <xf numFmtId="0" fontId="6" fillId="55" borderId="0" applyNumberFormat="0" applyBorder="0" applyAlignment="0" applyProtection="0"/>
    <xf numFmtId="0" fontId="2" fillId="39" borderId="0" applyNumberFormat="0" applyBorder="0" applyAlignment="0" applyProtection="0"/>
    <xf numFmtId="0" fontId="7" fillId="56" borderId="0" applyNumberFormat="0" applyBorder="0" applyAlignment="0" applyProtection="0"/>
    <xf numFmtId="0" fontId="28" fillId="20" borderId="0" applyNumberFormat="0" applyBorder="0" applyAlignment="0" applyProtection="0"/>
    <xf numFmtId="0" fontId="7" fillId="42" borderId="0" applyNumberFormat="0" applyBorder="0" applyAlignment="0" applyProtection="0"/>
    <xf numFmtId="0" fontId="28" fillId="24" borderId="0" applyNumberFormat="0" applyBorder="0" applyAlignment="0" applyProtection="0"/>
    <xf numFmtId="0" fontId="7" fillId="7" borderId="0" applyNumberFormat="0" applyBorder="0" applyAlignment="0" applyProtection="0"/>
    <xf numFmtId="0" fontId="28" fillId="28" borderId="0" applyNumberFormat="0" applyBorder="0" applyAlignment="0" applyProtection="0"/>
    <xf numFmtId="0" fontId="7" fillId="8" borderId="0" applyNumberFormat="0" applyBorder="0" applyAlignment="0" applyProtection="0"/>
    <xf numFmtId="0" fontId="28" fillId="32" borderId="0" applyNumberFormat="0" applyBorder="0" applyAlignment="0" applyProtection="0"/>
    <xf numFmtId="0" fontId="7" fillId="47" borderId="0" applyNumberFormat="0" applyBorder="0" applyAlignment="0" applyProtection="0"/>
    <xf numFmtId="0" fontId="28" fillId="36" borderId="0" applyNumberFormat="0" applyBorder="0" applyAlignment="0" applyProtection="0"/>
    <xf numFmtId="0" fontId="7" fillId="9" borderId="0" applyNumberFormat="0" applyBorder="0" applyAlignment="0" applyProtection="0"/>
    <xf numFmtId="0" fontId="28" fillId="40" borderId="0" applyNumberFormat="0" applyBorder="0" applyAlignment="0" applyProtection="0"/>
    <xf numFmtId="0" fontId="7" fillId="57" borderId="0" applyNumberFormat="0" applyBorder="0" applyAlignment="0" applyProtection="0"/>
    <xf numFmtId="0" fontId="28" fillId="17" borderId="0" applyNumberFormat="0" applyBorder="0" applyAlignment="0" applyProtection="0"/>
    <xf numFmtId="0" fontId="7" fillId="48" borderId="0" applyNumberFormat="0" applyBorder="0" applyAlignment="0" applyProtection="0"/>
    <xf numFmtId="0" fontId="28" fillId="21" borderId="0" applyNumberFormat="0" applyBorder="0" applyAlignment="0" applyProtection="0"/>
    <xf numFmtId="0" fontId="7" fillId="49" borderId="0" applyNumberFormat="0" applyBorder="0" applyAlignment="0" applyProtection="0"/>
    <xf numFmtId="0" fontId="28" fillId="25" borderId="0" applyNumberFormat="0" applyBorder="0" applyAlignment="0" applyProtection="0"/>
    <xf numFmtId="0" fontId="7" fillId="8" borderId="0" applyNumberFormat="0" applyBorder="0" applyAlignment="0" applyProtection="0"/>
    <xf numFmtId="0" fontId="28" fillId="29" borderId="0" applyNumberFormat="0" applyBorder="0" applyAlignment="0" applyProtection="0"/>
    <xf numFmtId="0" fontId="7" fillId="47" borderId="0" applyNumberFormat="0" applyBorder="0" applyAlignment="0" applyProtection="0"/>
    <xf numFmtId="0" fontId="28" fillId="33" borderId="0" applyNumberFormat="0" applyBorder="0" applyAlignment="0" applyProtection="0"/>
    <xf numFmtId="0" fontId="7" fillId="51" borderId="0" applyNumberFormat="0" applyBorder="0" applyAlignment="0" applyProtection="0"/>
    <xf numFmtId="0" fontId="28" fillId="37" borderId="0" applyNumberFormat="0" applyBorder="0" applyAlignment="0" applyProtection="0"/>
    <xf numFmtId="0" fontId="30" fillId="41" borderId="20" applyNumberFormat="0" applyAlignment="0" applyProtection="0"/>
    <xf numFmtId="0" fontId="20" fillId="13" borderId="14" applyNumberFormat="0" applyAlignment="0" applyProtection="0"/>
    <xf numFmtId="0" fontId="31" fillId="44" borderId="21" applyNumberFormat="0" applyAlignment="0" applyProtection="0"/>
    <xf numFmtId="0" fontId="21" fillId="14" borderId="15" applyNumberFormat="0" applyAlignment="0" applyProtection="0"/>
    <xf numFmtId="0" fontId="32" fillId="44" borderId="20" applyNumberFormat="0" applyAlignment="0" applyProtection="0"/>
    <xf numFmtId="0" fontId="22" fillId="14" borderId="14" applyNumberFormat="0" applyAlignment="0" applyProtection="0"/>
    <xf numFmtId="0" fontId="46" fillId="0" borderId="28" applyNumberFormat="0" applyFill="0" applyAlignment="0" applyProtection="0"/>
    <xf numFmtId="0" fontId="14" fillId="0" borderId="11" applyNumberFormat="0" applyFill="0" applyAlignment="0" applyProtection="0"/>
    <xf numFmtId="0" fontId="47" fillId="0" borderId="23" applyNumberFormat="0" applyFill="0" applyAlignment="0" applyProtection="0"/>
    <xf numFmtId="0" fontId="15" fillId="0" borderId="12" applyNumberFormat="0" applyFill="0" applyAlignment="0" applyProtection="0"/>
    <xf numFmtId="0" fontId="48" fillId="0" borderId="29" applyNumberFormat="0" applyFill="0" applyAlignment="0" applyProtection="0"/>
    <xf numFmtId="0" fontId="16" fillId="0" borderId="13" applyNumberFormat="0" applyFill="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36" fillId="0" borderId="30" applyNumberFormat="0" applyFill="0" applyAlignment="0" applyProtection="0"/>
    <xf numFmtId="0" fontId="27" fillId="0" borderId="19" applyNumberFormat="0" applyFill="0" applyAlignment="0" applyProtection="0"/>
    <xf numFmtId="0" fontId="37" fillId="53" borderId="26" applyNumberFormat="0" applyAlignment="0" applyProtection="0"/>
    <xf numFmtId="0" fontId="24" fillId="15" borderId="17" applyNumberFormat="0" applyAlignment="0" applyProtection="0"/>
    <xf numFmtId="0" fontId="49" fillId="0" borderId="0" applyNumberFormat="0" applyFill="0" applyBorder="0" applyAlignment="0" applyProtection="0"/>
    <xf numFmtId="0" fontId="13" fillId="0" borderId="0" applyNumberFormat="0" applyFill="0" applyBorder="0" applyAlignment="0" applyProtection="0"/>
    <xf numFmtId="0" fontId="39" fillId="45" borderId="0" applyNumberFormat="0" applyBorder="0" applyAlignment="0" applyProtection="0"/>
    <xf numFmtId="0" fontId="19" fillId="12" borderId="0" applyNumberFormat="0" applyBorder="0" applyAlignment="0" applyProtection="0"/>
    <xf numFmtId="0" fontId="3" fillId="58" borderId="0"/>
    <xf numFmtId="0" fontId="3" fillId="58" borderId="0"/>
    <xf numFmtId="0" fontId="40" fillId="3" borderId="0" applyNumberFormat="0" applyBorder="0" applyAlignment="0" applyProtection="0"/>
    <xf numFmtId="0" fontId="18" fillId="11" borderId="0" applyNumberFormat="0" applyBorder="0" applyAlignment="0" applyProtection="0"/>
    <xf numFmtId="0" fontId="41" fillId="0" borderId="0" applyNumberFormat="0" applyFill="0" applyBorder="0" applyAlignment="0" applyProtection="0"/>
    <xf numFmtId="0" fontId="26" fillId="0" borderId="0" applyNumberFormat="0" applyFill="0" applyBorder="0" applyAlignment="0" applyProtection="0"/>
    <xf numFmtId="0" fontId="6" fillId="4" borderId="1" applyNumberFormat="0" applyFont="0" applyAlignment="0" applyProtection="0"/>
    <xf numFmtId="0" fontId="2" fillId="16" borderId="18" applyNumberFormat="0" applyFont="0" applyAlignment="0" applyProtection="0"/>
    <xf numFmtId="0" fontId="42" fillId="0" borderId="27" applyNumberFormat="0" applyFill="0" applyAlignment="0" applyProtection="0"/>
    <xf numFmtId="0" fontId="23" fillId="0" borderId="16" applyNumberFormat="0" applyFill="0" applyAlignment="0" applyProtection="0"/>
    <xf numFmtId="0" fontId="43" fillId="0" borderId="0" applyNumberFormat="0" applyFill="0" applyBorder="0" applyAlignment="0" applyProtection="0"/>
    <xf numFmtId="0" fontId="25" fillId="0" borderId="0" applyNumberFormat="0" applyFill="0" applyBorder="0" applyAlignment="0" applyProtection="0"/>
    <xf numFmtId="0" fontId="44" fillId="5" borderId="0" applyNumberFormat="0" applyBorder="0" applyAlignment="0" applyProtection="0"/>
    <xf numFmtId="0" fontId="17" fillId="10" borderId="0" applyNumberFormat="0" applyBorder="0" applyAlignment="0" applyProtection="0"/>
    <xf numFmtId="0" fontId="11" fillId="0" borderId="9">
      <alignment horizontal="center" vertical="center" wrapText="1"/>
    </xf>
    <xf numFmtId="0" fontId="11" fillId="0" borderId="0"/>
    <xf numFmtId="0" fontId="45" fillId="0" borderId="31">
      <alignment horizontal="right"/>
    </xf>
    <xf numFmtId="4" fontId="45" fillId="59" borderId="31">
      <alignment horizontal="right" vertical="top" shrinkToFit="1"/>
    </xf>
    <xf numFmtId="4" fontId="45" fillId="54" borderId="31">
      <alignment horizontal="right" vertical="top" shrinkToFit="1"/>
    </xf>
    <xf numFmtId="0" fontId="45" fillId="0" borderId="9">
      <alignment vertical="top" wrapText="1"/>
    </xf>
    <xf numFmtId="49" fontId="11" fillId="0" borderId="9">
      <alignment horizontal="center" vertical="top" shrinkToFit="1"/>
    </xf>
    <xf numFmtId="4" fontId="45" fillId="59" borderId="9">
      <alignment horizontal="right" vertical="top" shrinkToFit="1"/>
    </xf>
    <xf numFmtId="4" fontId="45" fillId="54" borderId="9">
      <alignment horizontal="right" vertical="top" shrinkToFit="1"/>
    </xf>
    <xf numFmtId="0" fontId="52" fillId="0" borderId="0"/>
    <xf numFmtId="0" fontId="52" fillId="0" borderId="0"/>
    <xf numFmtId="0" fontId="51" fillId="0" borderId="0"/>
    <xf numFmtId="0" fontId="51" fillId="0" borderId="0"/>
    <xf numFmtId="0" fontId="52" fillId="0" borderId="0"/>
    <xf numFmtId="0" fontId="11" fillId="60" borderId="0"/>
    <xf numFmtId="0" fontId="11" fillId="0" borderId="0">
      <alignment wrapText="1"/>
    </xf>
    <xf numFmtId="0" fontId="50" fillId="0" borderId="0">
      <alignment horizontal="center"/>
    </xf>
    <xf numFmtId="0" fontId="11" fillId="0" borderId="0">
      <alignment horizontal="right"/>
    </xf>
    <xf numFmtId="0" fontId="11" fillId="60" borderId="32"/>
    <xf numFmtId="0" fontId="11" fillId="60" borderId="31"/>
    <xf numFmtId="0" fontId="45" fillId="0" borderId="31">
      <alignment horizontal="right"/>
    </xf>
    <xf numFmtId="0" fontId="11" fillId="0" borderId="0">
      <alignment horizontal="left" wrapText="1"/>
    </xf>
    <xf numFmtId="0" fontId="11" fillId="60" borderId="33"/>
    <xf numFmtId="49" fontId="11" fillId="0" borderId="9">
      <alignment horizontal="left" vertical="top" wrapText="1" indent="2"/>
    </xf>
    <xf numFmtId="4" fontId="45" fillId="0" borderId="9">
      <alignment horizontal="right" vertical="top" shrinkToFit="1"/>
    </xf>
    <xf numFmtId="4" fontId="11" fillId="0" borderId="9">
      <alignment horizontal="right" vertical="top" shrinkToFit="1"/>
    </xf>
    <xf numFmtId="0" fontId="53" fillId="0" borderId="9">
      <alignment vertical="top" wrapText="1"/>
    </xf>
    <xf numFmtId="4" fontId="53" fillId="54" borderId="9">
      <alignment horizontal="right" vertical="top" shrinkToFit="1"/>
    </xf>
    <xf numFmtId="0" fontId="6" fillId="2" borderId="0" applyNumberFormat="0" applyBorder="0" applyAlignment="0" applyProtection="0"/>
    <xf numFmtId="0" fontId="2" fillId="18" borderId="0" applyNumberFormat="0" applyBorder="0" applyAlignment="0" applyProtection="0"/>
    <xf numFmtId="0" fontId="6" fillId="3" borderId="0" applyNumberFormat="0" applyBorder="0" applyAlignment="0" applyProtection="0"/>
    <xf numFmtId="0" fontId="2" fillId="22" borderId="0" applyNumberFormat="0" applyBorder="0" applyAlignment="0" applyProtection="0"/>
    <xf numFmtId="0" fontId="6" fillId="5" borderId="0" applyNumberFormat="0" applyBorder="0" applyAlignment="0" applyProtection="0"/>
    <xf numFmtId="0" fontId="2" fillId="26" borderId="0" applyNumberFormat="0" applyBorder="0" applyAlignment="0" applyProtection="0"/>
    <xf numFmtId="0" fontId="6" fillId="6" borderId="0" applyNumberFormat="0" applyBorder="0" applyAlignment="0" applyProtection="0"/>
    <xf numFmtId="0" fontId="2" fillId="30" borderId="0" applyNumberFormat="0" applyBorder="0" applyAlignment="0" applyProtection="0"/>
    <xf numFmtId="0" fontId="6" fillId="43" borderId="0" applyNumberFormat="0" applyBorder="0" applyAlignment="0" applyProtection="0"/>
    <xf numFmtId="0" fontId="2" fillId="34" borderId="0" applyNumberFormat="0" applyBorder="0" applyAlignment="0" applyProtection="0"/>
    <xf numFmtId="0" fontId="6" fillId="41" borderId="0" applyNumberFormat="0" applyBorder="0" applyAlignment="0" applyProtection="0"/>
    <xf numFmtId="0" fontId="2" fillId="38" borderId="0" applyNumberFormat="0" applyBorder="0" applyAlignment="0" applyProtection="0"/>
    <xf numFmtId="0" fontId="6" fillId="46" borderId="0" applyNumberFormat="0" applyBorder="0" applyAlignment="0" applyProtection="0"/>
    <xf numFmtId="0" fontId="2" fillId="19" borderId="0" applyNumberFormat="0" applyBorder="0" applyAlignment="0" applyProtection="0"/>
    <xf numFmtId="0" fontId="6" fillId="42" borderId="0" applyNumberFormat="0" applyBorder="0" applyAlignment="0" applyProtection="0"/>
    <xf numFmtId="0" fontId="2" fillId="23" borderId="0" applyNumberFormat="0" applyBorder="0" applyAlignment="0" applyProtection="0"/>
    <xf numFmtId="0" fontId="6" fillId="7" borderId="0" applyNumberFormat="0" applyBorder="0" applyAlignment="0" applyProtection="0"/>
    <xf numFmtId="0" fontId="2" fillId="27" borderId="0" applyNumberFormat="0" applyBorder="0" applyAlignment="0" applyProtection="0"/>
    <xf numFmtId="0" fontId="6" fillId="6" borderId="0" applyNumberFormat="0" applyBorder="0" applyAlignment="0" applyProtection="0"/>
    <xf numFmtId="0" fontId="2" fillId="31" borderId="0" applyNumberFormat="0" applyBorder="0" applyAlignment="0" applyProtection="0"/>
    <xf numFmtId="0" fontId="6" fillId="46" borderId="0" applyNumberFormat="0" applyBorder="0" applyAlignment="0" applyProtection="0"/>
    <xf numFmtId="0" fontId="2" fillId="35" borderId="0" applyNumberFormat="0" applyBorder="0" applyAlignment="0" applyProtection="0"/>
    <xf numFmtId="0" fontId="6" fillId="55" borderId="0" applyNumberFormat="0" applyBorder="0" applyAlignment="0" applyProtection="0"/>
    <xf numFmtId="0" fontId="2" fillId="39" borderId="0" applyNumberFormat="0" applyBorder="0" applyAlignment="0" applyProtection="0"/>
    <xf numFmtId="0" fontId="7" fillId="56" borderId="0" applyNumberFormat="0" applyBorder="0" applyAlignment="0" applyProtection="0"/>
    <xf numFmtId="0" fontId="28" fillId="20" borderId="0" applyNumberFormat="0" applyBorder="0" applyAlignment="0" applyProtection="0"/>
    <xf numFmtId="0" fontId="7" fillId="42" borderId="0" applyNumberFormat="0" applyBorder="0" applyAlignment="0" applyProtection="0"/>
    <xf numFmtId="0" fontId="28" fillId="24" borderId="0" applyNumberFormat="0" applyBorder="0" applyAlignment="0" applyProtection="0"/>
    <xf numFmtId="0" fontId="7" fillId="7" borderId="0" applyNumberFormat="0" applyBorder="0" applyAlignment="0" applyProtection="0"/>
    <xf numFmtId="0" fontId="28" fillId="28" borderId="0" applyNumberFormat="0" applyBorder="0" applyAlignment="0" applyProtection="0"/>
    <xf numFmtId="0" fontId="7" fillId="8" borderId="0" applyNumberFormat="0" applyBorder="0" applyAlignment="0" applyProtection="0"/>
    <xf numFmtId="0" fontId="28" fillId="32" borderId="0" applyNumberFormat="0" applyBorder="0" applyAlignment="0" applyProtection="0"/>
    <xf numFmtId="0" fontId="7" fillId="47" borderId="0" applyNumberFormat="0" applyBorder="0" applyAlignment="0" applyProtection="0"/>
    <xf numFmtId="0" fontId="28" fillId="36" borderId="0" applyNumberFormat="0" applyBorder="0" applyAlignment="0" applyProtection="0"/>
    <xf numFmtId="0" fontId="7" fillId="9" borderId="0" applyNumberFormat="0" applyBorder="0" applyAlignment="0" applyProtection="0"/>
    <xf numFmtId="0" fontId="28" fillId="40" borderId="0" applyNumberFormat="0" applyBorder="0" applyAlignment="0" applyProtection="0"/>
    <xf numFmtId="0" fontId="7" fillId="57" borderId="0" applyNumberFormat="0" applyBorder="0" applyAlignment="0" applyProtection="0"/>
    <xf numFmtId="0" fontId="28" fillId="17" borderId="0" applyNumberFormat="0" applyBorder="0" applyAlignment="0" applyProtection="0"/>
    <xf numFmtId="0" fontId="7" fillId="48" borderId="0" applyNumberFormat="0" applyBorder="0" applyAlignment="0" applyProtection="0"/>
    <xf numFmtId="0" fontId="28" fillId="21" borderId="0" applyNumberFormat="0" applyBorder="0" applyAlignment="0" applyProtection="0"/>
    <xf numFmtId="0" fontId="7" fillId="49" borderId="0" applyNumberFormat="0" applyBorder="0" applyAlignment="0" applyProtection="0"/>
    <xf numFmtId="0" fontId="28" fillId="25" borderId="0" applyNumberFormat="0" applyBorder="0" applyAlignment="0" applyProtection="0"/>
    <xf numFmtId="0" fontId="7" fillId="8" borderId="0" applyNumberFormat="0" applyBorder="0" applyAlignment="0" applyProtection="0"/>
    <xf numFmtId="0" fontId="28" fillId="29" borderId="0" applyNumberFormat="0" applyBorder="0" applyAlignment="0" applyProtection="0"/>
    <xf numFmtId="0" fontId="7" fillId="47" borderId="0" applyNumberFormat="0" applyBorder="0" applyAlignment="0" applyProtection="0"/>
    <xf numFmtId="0" fontId="28" fillId="33" borderId="0" applyNumberFormat="0" applyBorder="0" applyAlignment="0" applyProtection="0"/>
    <xf numFmtId="0" fontId="7" fillId="51" borderId="0" applyNumberFormat="0" applyBorder="0" applyAlignment="0" applyProtection="0"/>
    <xf numFmtId="0" fontId="28" fillId="37" borderId="0" applyNumberFormat="0" applyBorder="0" applyAlignment="0" applyProtection="0"/>
    <xf numFmtId="0" fontId="30" fillId="41" borderId="20" applyNumberFormat="0" applyAlignment="0" applyProtection="0"/>
    <xf numFmtId="0" fontId="20" fillId="13" borderId="14" applyNumberFormat="0" applyAlignment="0" applyProtection="0"/>
    <xf numFmtId="0" fontId="31" fillId="44" borderId="21" applyNumberFormat="0" applyAlignment="0" applyProtection="0"/>
    <xf numFmtId="0" fontId="21" fillId="14" borderId="15" applyNumberFormat="0" applyAlignment="0" applyProtection="0"/>
    <xf numFmtId="0" fontId="32" fillId="44" borderId="20" applyNumberFormat="0" applyAlignment="0" applyProtection="0"/>
    <xf numFmtId="0" fontId="22" fillId="14" borderId="14" applyNumberFormat="0" applyAlignment="0" applyProtection="0"/>
    <xf numFmtId="0" fontId="46" fillId="0" borderId="28" applyNumberFormat="0" applyFill="0" applyAlignment="0" applyProtection="0"/>
    <xf numFmtId="0" fontId="14" fillId="0" borderId="11" applyNumberFormat="0" applyFill="0" applyAlignment="0" applyProtection="0"/>
    <xf numFmtId="0" fontId="47" fillId="0" borderId="23" applyNumberFormat="0" applyFill="0" applyAlignment="0" applyProtection="0"/>
    <xf numFmtId="0" fontId="15" fillId="0" borderId="12" applyNumberFormat="0" applyFill="0" applyAlignment="0" applyProtection="0"/>
    <xf numFmtId="0" fontId="48" fillId="0" borderId="29" applyNumberFormat="0" applyFill="0" applyAlignment="0" applyProtection="0"/>
    <xf numFmtId="0" fontId="16" fillId="0" borderId="13" applyNumberFormat="0" applyFill="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36" fillId="0" borderId="30" applyNumberFormat="0" applyFill="0" applyAlignment="0" applyProtection="0"/>
    <xf numFmtId="0" fontId="27" fillId="0" borderId="19" applyNumberFormat="0" applyFill="0" applyAlignment="0" applyProtection="0"/>
    <xf numFmtId="0" fontId="37" fillId="53" borderId="26" applyNumberFormat="0" applyAlignment="0" applyProtection="0"/>
    <xf numFmtId="0" fontId="24" fillId="15" borderId="17" applyNumberFormat="0" applyAlignment="0" applyProtection="0"/>
    <xf numFmtId="0" fontId="49" fillId="0" borderId="0" applyNumberFormat="0" applyFill="0" applyBorder="0" applyAlignment="0" applyProtection="0"/>
    <xf numFmtId="0" fontId="13" fillId="0" borderId="0" applyNumberFormat="0" applyFill="0" applyBorder="0" applyAlignment="0" applyProtection="0"/>
    <xf numFmtId="0" fontId="39" fillId="45" borderId="0" applyNumberFormat="0" applyBorder="0" applyAlignment="0" applyProtection="0"/>
    <xf numFmtId="0" fontId="19" fillId="12" borderId="0" applyNumberFormat="0" applyBorder="0" applyAlignment="0" applyProtection="0"/>
    <xf numFmtId="0" fontId="3" fillId="58" borderId="0"/>
    <xf numFmtId="0" fontId="3" fillId="58" borderId="0"/>
    <xf numFmtId="0" fontId="40" fillId="3" borderId="0" applyNumberFormat="0" applyBorder="0" applyAlignment="0" applyProtection="0"/>
    <xf numFmtId="0" fontId="18" fillId="11" borderId="0" applyNumberFormat="0" applyBorder="0" applyAlignment="0" applyProtection="0"/>
    <xf numFmtId="0" fontId="41" fillId="0" borderId="0" applyNumberFormat="0" applyFill="0" applyBorder="0" applyAlignment="0" applyProtection="0"/>
    <xf numFmtId="0" fontId="26" fillId="0" borderId="0" applyNumberFormat="0" applyFill="0" applyBorder="0" applyAlignment="0" applyProtection="0"/>
    <xf numFmtId="0" fontId="6" fillId="4" borderId="1" applyNumberFormat="0" applyFont="0" applyAlignment="0" applyProtection="0"/>
    <xf numFmtId="0" fontId="2" fillId="16" borderId="18" applyNumberFormat="0" applyFont="0" applyAlignment="0" applyProtection="0"/>
    <xf numFmtId="0" fontId="42" fillId="0" borderId="27" applyNumberFormat="0" applyFill="0" applyAlignment="0" applyProtection="0"/>
    <xf numFmtId="0" fontId="23" fillId="0" borderId="16" applyNumberFormat="0" applyFill="0" applyAlignment="0" applyProtection="0"/>
    <xf numFmtId="0" fontId="43" fillId="0" borderId="0" applyNumberFormat="0" applyFill="0" applyBorder="0" applyAlignment="0" applyProtection="0"/>
    <xf numFmtId="0" fontId="25" fillId="0" borderId="0" applyNumberFormat="0" applyFill="0" applyBorder="0" applyAlignment="0" applyProtection="0"/>
    <xf numFmtId="169" fontId="29" fillId="0" borderId="0" applyFont="0" applyFill="0" applyBorder="0" applyAlignment="0" applyProtection="0"/>
    <xf numFmtId="0" fontId="44" fillId="5" borderId="0" applyNumberFormat="0" applyBorder="0" applyAlignment="0" applyProtection="0"/>
    <xf numFmtId="0" fontId="17" fillId="10" borderId="0" applyNumberFormat="0" applyBorder="0" applyAlignment="0" applyProtection="0"/>
    <xf numFmtId="0" fontId="11" fillId="0" borderId="0"/>
    <xf numFmtId="4" fontId="45" fillId="0" borderId="9">
      <alignment horizontal="right" vertical="top" shrinkToFit="1"/>
    </xf>
    <xf numFmtId="4" fontId="11" fillId="0" borderId="9">
      <alignment horizontal="right" vertical="top" shrinkToFit="1"/>
    </xf>
    <xf numFmtId="0" fontId="44" fillId="5" borderId="0" applyNumberFormat="0" applyBorder="0" applyAlignment="0" applyProtection="0"/>
    <xf numFmtId="0" fontId="43" fillId="0" borderId="0" applyNumberFormat="0" applyFill="0" applyBorder="0" applyAlignment="0" applyProtection="0"/>
    <xf numFmtId="0" fontId="42" fillId="0" borderId="27" applyNumberFormat="0" applyFill="0" applyAlignment="0" applyProtection="0"/>
    <xf numFmtId="0" fontId="3" fillId="4" borderId="1" applyNumberFormat="0" applyFont="0" applyAlignment="0" applyProtection="0"/>
    <xf numFmtId="0" fontId="41" fillId="0" borderId="0" applyNumberFormat="0" applyFill="0" applyBorder="0" applyAlignment="0" applyProtection="0"/>
    <xf numFmtId="0" fontId="40" fillId="3" borderId="0" applyNumberFormat="0" applyBorder="0" applyAlignment="0" applyProtection="0"/>
    <xf numFmtId="0" fontId="39" fillId="45" borderId="0" applyNumberFormat="0" applyBorder="0" applyAlignment="0" applyProtection="0"/>
    <xf numFmtId="0" fontId="38" fillId="0" borderId="0" applyNumberFormat="0" applyFill="0" applyBorder="0" applyAlignment="0" applyProtection="0"/>
    <xf numFmtId="0" fontId="37" fillId="53" borderId="26" applyNumberFormat="0" applyAlignment="0" applyProtection="0"/>
    <xf numFmtId="0" fontId="36" fillId="0" borderId="25" applyNumberFormat="0" applyFill="0" applyAlignment="0" applyProtection="0"/>
    <xf numFmtId="0" fontId="35" fillId="0" borderId="0" applyNumberFormat="0" applyFill="0" applyBorder="0" applyAlignment="0" applyProtection="0"/>
    <xf numFmtId="0" fontId="35" fillId="0" borderId="24" applyNumberFormat="0" applyFill="0" applyAlignment="0" applyProtection="0"/>
    <xf numFmtId="0" fontId="34" fillId="0" borderId="23" applyNumberFormat="0" applyFill="0" applyAlignment="0" applyProtection="0"/>
    <xf numFmtId="0" fontId="33" fillId="0" borderId="22" applyNumberFormat="0" applyFill="0" applyAlignment="0" applyProtection="0"/>
    <xf numFmtId="0" fontId="32" fillId="52" borderId="20" applyNumberFormat="0" applyAlignment="0" applyProtection="0"/>
    <xf numFmtId="0" fontId="31" fillId="52" borderId="21" applyNumberFormat="0" applyAlignment="0" applyProtection="0"/>
    <xf numFmtId="0" fontId="30" fillId="45" borderId="20" applyNumberFormat="0" applyAlignment="0" applyProtection="0"/>
    <xf numFmtId="0" fontId="7" fillId="51" borderId="0" applyNumberFormat="0" applyBorder="0" applyAlignment="0" applyProtection="0"/>
    <xf numFmtId="0" fontId="7" fillId="47" borderId="0" applyNumberFormat="0" applyBorder="0" applyAlignment="0" applyProtection="0"/>
    <xf numFmtId="0" fontId="7" fillId="50"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7" borderId="0" applyNumberFormat="0" applyBorder="0" applyAlignment="0" applyProtection="0"/>
    <xf numFmtId="0" fontId="7" fillId="42" borderId="0" applyNumberFormat="0" applyBorder="0" applyAlignment="0" applyProtection="0"/>
    <xf numFmtId="0" fontId="7" fillId="47"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2" borderId="0" applyNumberFormat="0" applyBorder="0" applyAlignment="0" applyProtection="0"/>
    <xf numFmtId="0" fontId="7" fillId="47" borderId="0" applyNumberFormat="0" applyBorder="0" applyAlignment="0" applyProtection="0"/>
    <xf numFmtId="0" fontId="6" fillId="45" borderId="0" applyNumberFormat="0" applyBorder="0" applyAlignment="0" applyProtection="0"/>
    <xf numFmtId="0" fontId="6" fillId="46"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6" fillId="42" borderId="0" applyNumberFormat="0" applyBorder="0" applyAlignment="0" applyProtection="0"/>
    <xf numFmtId="0" fontId="6" fillId="44" borderId="0" applyNumberFormat="0" applyBorder="0" applyAlignment="0" applyProtection="0"/>
    <xf numFmtId="0" fontId="6" fillId="4" borderId="0" applyNumberFormat="0" applyBorder="0" applyAlignment="0" applyProtection="0"/>
    <xf numFmtId="0" fontId="6" fillId="43" borderId="0" applyNumberFormat="0" applyBorder="0" applyAlignment="0" applyProtection="0"/>
    <xf numFmtId="0" fontId="6" fillId="41" borderId="0" applyNumberFormat="0" applyBorder="0" applyAlignment="0" applyProtection="0"/>
    <xf numFmtId="0" fontId="6" fillId="4" borderId="0" applyNumberFormat="0" applyBorder="0" applyAlignment="0" applyProtection="0"/>
    <xf numFmtId="0" fontId="6" fillId="42" borderId="0" applyNumberFormat="0" applyBorder="0" applyAlignment="0" applyProtection="0"/>
    <xf numFmtId="0" fontId="6" fillId="41" borderId="0" applyNumberFormat="0" applyBorder="0" applyAlignment="0" applyProtection="0"/>
    <xf numFmtId="4" fontId="54" fillId="0" borderId="9">
      <alignment horizontal="right" vertical="top" shrinkToFit="1"/>
    </xf>
    <xf numFmtId="0" fontId="2" fillId="0" borderId="0"/>
    <xf numFmtId="4" fontId="54" fillId="0" borderId="9">
      <alignment horizontal="right" vertical="top" shrinkToFit="1"/>
    </xf>
    <xf numFmtId="0" fontId="2" fillId="0" borderId="0"/>
    <xf numFmtId="4" fontId="54" fillId="0" borderId="9">
      <alignment horizontal="right" vertical="top" shrinkToFit="1"/>
    </xf>
    <xf numFmtId="0" fontId="2" fillId="0" borderId="0"/>
    <xf numFmtId="4" fontId="54" fillId="0" borderId="9">
      <alignment horizontal="right" vertical="top" shrinkToFit="1"/>
    </xf>
    <xf numFmtId="0" fontId="2" fillId="0" borderId="0"/>
    <xf numFmtId="4" fontId="54" fillId="0" borderId="9">
      <alignment horizontal="right" vertical="top" shrinkToFit="1"/>
    </xf>
    <xf numFmtId="0" fontId="2" fillId="0" borderId="0"/>
    <xf numFmtId="4" fontId="54" fillId="0" borderId="9">
      <alignment horizontal="right" vertical="top" shrinkToFit="1"/>
    </xf>
    <xf numFmtId="0" fontId="2" fillId="0" borderId="0"/>
    <xf numFmtId="0" fontId="29" fillId="0" borderId="0"/>
    <xf numFmtId="0" fontId="2" fillId="0" borderId="0"/>
    <xf numFmtId="0" fontId="29" fillId="0" borderId="0"/>
    <xf numFmtId="0" fontId="2" fillId="0" borderId="0"/>
    <xf numFmtId="4" fontId="54" fillId="0" borderId="9">
      <alignment horizontal="right" vertical="top" shrinkToFit="1"/>
    </xf>
    <xf numFmtId="0" fontId="2" fillId="0" borderId="0"/>
    <xf numFmtId="4" fontId="54" fillId="0" borderId="9">
      <alignment horizontal="right" vertical="top" shrinkToFit="1"/>
    </xf>
    <xf numFmtId="0" fontId="2" fillId="0" borderId="0"/>
    <xf numFmtId="4" fontId="54" fillId="0" borderId="9">
      <alignment horizontal="right" vertical="top" shrinkToFit="1"/>
    </xf>
    <xf numFmtId="0" fontId="2" fillId="0" borderId="0"/>
    <xf numFmtId="4" fontId="54" fillId="0" borderId="9">
      <alignment horizontal="right" vertical="top" shrinkToFit="1"/>
    </xf>
    <xf numFmtId="0" fontId="2" fillId="0" borderId="0"/>
    <xf numFmtId="0" fontId="37" fillId="53" borderId="26" applyNumberFormat="0" applyAlignment="0" applyProtection="0"/>
    <xf numFmtId="0" fontId="39" fillId="45" borderId="0" applyNumberFormat="0" applyBorder="0" applyAlignment="0" applyProtection="0"/>
    <xf numFmtId="0" fontId="41" fillId="0" borderId="0" applyNumberFormat="0" applyFill="0" applyBorder="0" applyAlignment="0" applyProtection="0"/>
    <xf numFmtId="0" fontId="43" fillId="0" borderId="0" applyNumberFormat="0" applyFill="0" applyBorder="0" applyAlignment="0" applyProtection="0"/>
    <xf numFmtId="0" fontId="6" fillId="4" borderId="0" applyNumberFormat="0" applyBorder="0" applyAlignment="0" applyProtection="0"/>
    <xf numFmtId="0" fontId="6" fillId="42" borderId="0" applyNumberFormat="0" applyBorder="0" applyAlignment="0" applyProtection="0"/>
    <xf numFmtId="0" fontId="6" fillId="41" borderId="0" applyNumberFormat="0" applyBorder="0" applyAlignment="0" applyProtection="0"/>
    <xf numFmtId="0" fontId="6" fillId="43" borderId="0" applyNumberFormat="0" applyBorder="0" applyAlignment="0" applyProtection="0"/>
    <xf numFmtId="0" fontId="42" fillId="0" borderId="27" applyNumberFormat="0" applyFill="0" applyAlignment="0" applyProtection="0"/>
    <xf numFmtId="0" fontId="6" fillId="41" borderId="0" applyNumberFormat="0" applyBorder="0" applyAlignment="0" applyProtection="0"/>
    <xf numFmtId="0" fontId="6" fillId="44" borderId="0" applyNumberFormat="0" applyBorder="0" applyAlignment="0" applyProtection="0"/>
    <xf numFmtId="0" fontId="6" fillId="46" borderId="0" applyNumberFormat="0" applyBorder="0" applyAlignment="0" applyProtection="0"/>
    <xf numFmtId="0" fontId="6" fillId="45" borderId="0" applyNumberFormat="0" applyBorder="0" applyAlignment="0" applyProtection="0"/>
    <xf numFmtId="0" fontId="7" fillId="47" borderId="0" applyNumberFormat="0" applyBorder="0" applyAlignment="0" applyProtection="0"/>
    <xf numFmtId="0" fontId="7" fillId="42"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7" fillId="47" borderId="0" applyNumberFormat="0" applyBorder="0" applyAlignment="0" applyProtection="0"/>
    <xf numFmtId="0" fontId="7" fillId="42"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47" borderId="0" applyNumberFormat="0" applyBorder="0" applyAlignment="0" applyProtection="0"/>
    <xf numFmtId="0" fontId="7" fillId="51" borderId="0" applyNumberFormat="0" applyBorder="0" applyAlignment="0" applyProtection="0"/>
    <xf numFmtId="0" fontId="30" fillId="45" borderId="20" applyNumberFormat="0" applyAlignment="0" applyProtection="0"/>
    <xf numFmtId="0" fontId="31" fillId="52" borderId="21" applyNumberFormat="0" applyAlignment="0" applyProtection="0"/>
    <xf numFmtId="0" fontId="32" fillId="52" borderId="20" applyNumberFormat="0" applyAlignment="0" applyProtection="0"/>
    <xf numFmtId="0" fontId="33" fillId="0" borderId="22" applyNumberFormat="0" applyFill="0" applyAlignment="0" applyProtection="0"/>
    <xf numFmtId="0" fontId="34" fillId="0" borderId="23" applyNumberFormat="0" applyFill="0" applyAlignment="0" applyProtection="0"/>
    <xf numFmtId="0" fontId="35" fillId="0" borderId="24" applyNumberFormat="0" applyFill="0" applyAlignment="0" applyProtection="0"/>
    <xf numFmtId="0" fontId="35" fillId="0" borderId="0" applyNumberFormat="0" applyFill="0" applyBorder="0" applyAlignment="0" applyProtection="0"/>
    <xf numFmtId="0" fontId="36" fillId="0" borderId="25" applyNumberFormat="0" applyFill="0" applyAlignment="0" applyProtection="0"/>
    <xf numFmtId="0" fontId="44" fillId="5" borderId="0" applyNumberFormat="0" applyBorder="0" applyAlignment="0" applyProtection="0"/>
    <xf numFmtId="0" fontId="6" fillId="42" borderId="0" applyNumberFormat="0" applyBorder="0" applyAlignment="0" applyProtection="0"/>
    <xf numFmtId="0" fontId="38" fillId="0" borderId="0" applyNumberFormat="0" applyFill="0" applyBorder="0" applyAlignment="0" applyProtection="0"/>
    <xf numFmtId="0" fontId="3" fillId="4" borderId="1" applyNumberFormat="0" applyFont="0" applyAlignment="0" applyProtection="0"/>
    <xf numFmtId="0" fontId="6" fillId="4"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40" fillId="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0" borderId="0"/>
    <xf numFmtId="0" fontId="1" fillId="23" borderId="0" applyNumberFormat="0" applyBorder="0" applyAlignment="0" applyProtection="0"/>
    <xf numFmtId="0" fontId="1" fillId="0" borderId="0"/>
    <xf numFmtId="0" fontId="1" fillId="27" borderId="0" applyNumberFormat="0" applyBorder="0" applyAlignment="0" applyProtection="0"/>
    <xf numFmtId="0" fontId="1" fillId="0" borderId="0"/>
    <xf numFmtId="0" fontId="1" fillId="31" borderId="0" applyNumberFormat="0" applyBorder="0" applyAlignment="0" applyProtection="0"/>
    <xf numFmtId="0" fontId="1" fillId="0" borderId="0"/>
    <xf numFmtId="0" fontId="1" fillId="35" borderId="0" applyNumberFormat="0" applyBorder="0" applyAlignment="0" applyProtection="0"/>
    <xf numFmtId="0" fontId="1" fillId="0" borderId="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0" borderId="0"/>
    <xf numFmtId="0" fontId="1" fillId="23" borderId="0" applyNumberFormat="0" applyBorder="0" applyAlignment="0" applyProtection="0"/>
    <xf numFmtId="0" fontId="1" fillId="0" borderId="0"/>
    <xf numFmtId="0" fontId="1" fillId="27" borderId="0" applyNumberFormat="0" applyBorder="0" applyAlignment="0" applyProtection="0"/>
    <xf numFmtId="0" fontId="1" fillId="31" borderId="0" applyNumberFormat="0" applyBorder="0" applyAlignment="0" applyProtection="0"/>
    <xf numFmtId="0" fontId="1" fillId="0" borderId="0"/>
    <xf numFmtId="0" fontId="1" fillId="35" borderId="0" applyNumberFormat="0" applyBorder="0" applyAlignment="0" applyProtection="0"/>
    <xf numFmtId="0" fontId="1" fillId="0" borderId="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6" fillId="0" borderId="0"/>
    <xf numFmtId="0" fontId="6" fillId="2" borderId="0" applyNumberFormat="0" applyBorder="0" applyAlignment="0" applyProtection="0"/>
    <xf numFmtId="0" fontId="1" fillId="18" borderId="0" applyNumberFormat="0" applyBorder="0" applyAlignment="0" applyProtection="0"/>
    <xf numFmtId="0" fontId="6" fillId="3" borderId="0" applyNumberFormat="0" applyBorder="0" applyAlignment="0" applyProtection="0"/>
    <xf numFmtId="0" fontId="1" fillId="22" borderId="0" applyNumberFormat="0" applyBorder="0" applyAlignment="0" applyProtection="0"/>
    <xf numFmtId="0" fontId="6" fillId="5" borderId="0" applyNumberFormat="0" applyBorder="0" applyAlignment="0" applyProtection="0"/>
    <xf numFmtId="0" fontId="1" fillId="26" borderId="0" applyNumberFormat="0" applyBorder="0" applyAlignment="0" applyProtection="0"/>
    <xf numFmtId="0" fontId="6" fillId="6" borderId="0" applyNumberFormat="0" applyBorder="0" applyAlignment="0" applyProtection="0"/>
    <xf numFmtId="0" fontId="1" fillId="30" borderId="0" applyNumberFormat="0" applyBorder="0" applyAlignment="0" applyProtection="0"/>
    <xf numFmtId="0" fontId="6" fillId="43" borderId="0" applyNumberFormat="0" applyBorder="0" applyAlignment="0" applyProtection="0"/>
    <xf numFmtId="0" fontId="1" fillId="34" borderId="0" applyNumberFormat="0" applyBorder="0" applyAlignment="0" applyProtection="0"/>
    <xf numFmtId="0" fontId="6" fillId="41" borderId="0" applyNumberFormat="0" applyBorder="0" applyAlignment="0" applyProtection="0"/>
    <xf numFmtId="0" fontId="1" fillId="38" borderId="0" applyNumberFormat="0" applyBorder="0" applyAlignment="0" applyProtection="0"/>
    <xf numFmtId="0" fontId="6" fillId="46" borderId="0" applyNumberFormat="0" applyBorder="0" applyAlignment="0" applyProtection="0"/>
    <xf numFmtId="0" fontId="1" fillId="19" borderId="0" applyNumberFormat="0" applyBorder="0" applyAlignment="0" applyProtection="0"/>
    <xf numFmtId="0" fontId="6" fillId="42" borderId="0" applyNumberFormat="0" applyBorder="0" applyAlignment="0" applyProtection="0"/>
    <xf numFmtId="0" fontId="1" fillId="23" borderId="0" applyNumberFormat="0" applyBorder="0" applyAlignment="0" applyProtection="0"/>
    <xf numFmtId="0" fontId="6" fillId="7" borderId="0" applyNumberFormat="0" applyBorder="0" applyAlignment="0" applyProtection="0"/>
    <xf numFmtId="0" fontId="1" fillId="27" borderId="0" applyNumberFormat="0" applyBorder="0" applyAlignment="0" applyProtection="0"/>
    <xf numFmtId="0" fontId="6" fillId="6" borderId="0" applyNumberFormat="0" applyBorder="0" applyAlignment="0" applyProtection="0"/>
    <xf numFmtId="0" fontId="1" fillId="31" borderId="0" applyNumberFormat="0" applyBorder="0" applyAlignment="0" applyProtection="0"/>
    <xf numFmtId="0" fontId="6" fillId="46" borderId="0" applyNumberFormat="0" applyBorder="0" applyAlignment="0" applyProtection="0"/>
    <xf numFmtId="0" fontId="1" fillId="35" borderId="0" applyNumberFormat="0" applyBorder="0" applyAlignment="0" applyProtection="0"/>
    <xf numFmtId="0" fontId="6" fillId="55" borderId="0" applyNumberFormat="0" applyBorder="0" applyAlignment="0" applyProtection="0"/>
    <xf numFmtId="0" fontId="1" fillId="39" borderId="0" applyNumberFormat="0" applyBorder="0" applyAlignment="0" applyProtection="0"/>
    <xf numFmtId="0" fontId="7" fillId="56" borderId="0" applyNumberFormat="0" applyBorder="0" applyAlignment="0" applyProtection="0"/>
    <xf numFmtId="0" fontId="28" fillId="20" borderId="0" applyNumberFormat="0" applyBorder="0" applyAlignment="0" applyProtection="0"/>
    <xf numFmtId="0" fontId="7" fillId="42" borderId="0" applyNumberFormat="0" applyBorder="0" applyAlignment="0" applyProtection="0"/>
    <xf numFmtId="0" fontId="28" fillId="24" borderId="0" applyNumberFormat="0" applyBorder="0" applyAlignment="0" applyProtection="0"/>
    <xf numFmtId="0" fontId="7" fillId="7" borderId="0" applyNumberFormat="0" applyBorder="0" applyAlignment="0" applyProtection="0"/>
    <xf numFmtId="0" fontId="28" fillId="28" borderId="0" applyNumberFormat="0" applyBorder="0" applyAlignment="0" applyProtection="0"/>
    <xf numFmtId="0" fontId="7" fillId="8" borderId="0" applyNumberFormat="0" applyBorder="0" applyAlignment="0" applyProtection="0"/>
    <xf numFmtId="0" fontId="28" fillId="32" borderId="0" applyNumberFormat="0" applyBorder="0" applyAlignment="0" applyProtection="0"/>
    <xf numFmtId="0" fontId="7" fillId="47" borderId="0" applyNumberFormat="0" applyBorder="0" applyAlignment="0" applyProtection="0"/>
    <xf numFmtId="0" fontId="28" fillId="36" borderId="0" applyNumberFormat="0" applyBorder="0" applyAlignment="0" applyProtection="0"/>
    <xf numFmtId="0" fontId="7" fillId="9" borderId="0" applyNumberFormat="0" applyBorder="0" applyAlignment="0" applyProtection="0"/>
    <xf numFmtId="0" fontId="28" fillId="40" borderId="0" applyNumberFormat="0" applyBorder="0" applyAlignment="0" applyProtection="0"/>
    <xf numFmtId="0" fontId="7" fillId="57" borderId="0" applyNumberFormat="0" applyBorder="0" applyAlignment="0" applyProtection="0"/>
    <xf numFmtId="0" fontId="28" fillId="17" borderId="0" applyNumberFormat="0" applyBorder="0" applyAlignment="0" applyProtection="0"/>
    <xf numFmtId="0" fontId="7" fillId="48" borderId="0" applyNumberFormat="0" applyBorder="0" applyAlignment="0" applyProtection="0"/>
    <xf numFmtId="0" fontId="28" fillId="21" borderId="0" applyNumberFormat="0" applyBorder="0" applyAlignment="0" applyProtection="0"/>
    <xf numFmtId="0" fontId="7" fillId="49" borderId="0" applyNumberFormat="0" applyBorder="0" applyAlignment="0" applyProtection="0"/>
    <xf numFmtId="0" fontId="28" fillId="25" borderId="0" applyNumberFormat="0" applyBorder="0" applyAlignment="0" applyProtection="0"/>
    <xf numFmtId="0" fontId="7" fillId="8" borderId="0" applyNumberFormat="0" applyBorder="0" applyAlignment="0" applyProtection="0"/>
    <xf numFmtId="0" fontId="28" fillId="29" borderId="0" applyNumberFormat="0" applyBorder="0" applyAlignment="0" applyProtection="0"/>
    <xf numFmtId="0" fontId="7" fillId="47" borderId="0" applyNumberFormat="0" applyBorder="0" applyAlignment="0" applyProtection="0"/>
    <xf numFmtId="0" fontId="28" fillId="33" borderId="0" applyNumberFormat="0" applyBorder="0" applyAlignment="0" applyProtection="0"/>
    <xf numFmtId="0" fontId="7" fillId="51" borderId="0" applyNumberFormat="0" applyBorder="0" applyAlignment="0" applyProtection="0"/>
    <xf numFmtId="0" fontId="28" fillId="37" borderId="0" applyNumberFormat="0" applyBorder="0" applyAlignment="0" applyProtection="0"/>
    <xf numFmtId="0" fontId="30" fillId="41" borderId="20" applyNumberFormat="0" applyAlignment="0" applyProtection="0"/>
    <xf numFmtId="0" fontId="20" fillId="13" borderId="14" applyNumberFormat="0" applyAlignment="0" applyProtection="0"/>
    <xf numFmtId="0" fontId="31" fillId="44" borderId="21" applyNumberFormat="0" applyAlignment="0" applyProtection="0"/>
    <xf numFmtId="0" fontId="21" fillId="14" borderId="15" applyNumberFormat="0" applyAlignment="0" applyProtection="0"/>
    <xf numFmtId="0" fontId="32" fillId="44" borderId="20" applyNumberFormat="0" applyAlignment="0" applyProtection="0"/>
    <xf numFmtId="0" fontId="22" fillId="14" borderId="14" applyNumberFormat="0" applyAlignment="0" applyProtection="0"/>
    <xf numFmtId="0" fontId="46" fillId="0" borderId="28" applyNumberFormat="0" applyFill="0" applyAlignment="0" applyProtection="0"/>
    <xf numFmtId="0" fontId="14" fillId="0" borderId="11" applyNumberFormat="0" applyFill="0" applyAlignment="0" applyProtection="0"/>
    <xf numFmtId="0" fontId="47" fillId="0" borderId="23" applyNumberFormat="0" applyFill="0" applyAlignment="0" applyProtection="0"/>
    <xf numFmtId="0" fontId="15" fillId="0" borderId="12" applyNumberFormat="0" applyFill="0" applyAlignment="0" applyProtection="0"/>
    <xf numFmtId="0" fontId="48" fillId="0" borderId="29" applyNumberFormat="0" applyFill="0" applyAlignment="0" applyProtection="0"/>
    <xf numFmtId="0" fontId="16" fillId="0" borderId="13" applyNumberFormat="0" applyFill="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36" fillId="0" borderId="30" applyNumberFormat="0" applyFill="0" applyAlignment="0" applyProtection="0"/>
    <xf numFmtId="0" fontId="27" fillId="0" borderId="19" applyNumberFormat="0" applyFill="0" applyAlignment="0" applyProtection="0"/>
    <xf numFmtId="0" fontId="37" fillId="53" borderId="26" applyNumberFormat="0" applyAlignment="0" applyProtection="0"/>
    <xf numFmtId="0" fontId="24" fillId="15" borderId="17" applyNumberFormat="0" applyAlignment="0" applyProtection="0"/>
    <xf numFmtId="0" fontId="49" fillId="0" borderId="0" applyNumberFormat="0" applyFill="0" applyBorder="0" applyAlignment="0" applyProtection="0"/>
    <xf numFmtId="0" fontId="13" fillId="0" borderId="0" applyNumberFormat="0" applyFill="0" applyBorder="0" applyAlignment="0" applyProtection="0"/>
    <xf numFmtId="0" fontId="39" fillId="45" borderId="0" applyNumberFormat="0" applyBorder="0" applyAlignment="0" applyProtection="0"/>
    <xf numFmtId="0" fontId="19" fillId="12" borderId="0" applyNumberFormat="0" applyBorder="0" applyAlignment="0" applyProtection="0"/>
    <xf numFmtId="0" fontId="3" fillId="58" borderId="0"/>
    <xf numFmtId="0" fontId="3" fillId="58" borderId="0"/>
    <xf numFmtId="0" fontId="6" fillId="0" borderId="0"/>
    <xf numFmtId="0" fontId="40" fillId="3" borderId="0" applyNumberFormat="0" applyBorder="0" applyAlignment="0" applyProtection="0"/>
    <xf numFmtId="0" fontId="18" fillId="11" borderId="0" applyNumberFormat="0" applyBorder="0" applyAlignment="0" applyProtection="0"/>
    <xf numFmtId="0" fontId="41" fillId="0" borderId="0" applyNumberFormat="0" applyFill="0" applyBorder="0" applyAlignment="0" applyProtection="0"/>
    <xf numFmtId="0" fontId="26" fillId="0" borderId="0" applyNumberFormat="0" applyFill="0" applyBorder="0" applyAlignment="0" applyProtection="0"/>
    <xf numFmtId="0" fontId="6" fillId="4" borderId="1" applyNumberFormat="0" applyFont="0" applyAlignment="0" applyProtection="0"/>
    <xf numFmtId="0" fontId="1" fillId="16" borderId="18" applyNumberFormat="0" applyFont="0" applyAlignment="0" applyProtection="0"/>
    <xf numFmtId="0" fontId="42" fillId="0" borderId="27" applyNumberFormat="0" applyFill="0" applyAlignment="0" applyProtection="0"/>
    <xf numFmtId="0" fontId="23" fillId="0" borderId="16" applyNumberFormat="0" applyFill="0" applyAlignment="0" applyProtection="0"/>
    <xf numFmtId="0" fontId="43" fillId="0" borderId="0" applyNumberFormat="0" applyFill="0" applyBorder="0" applyAlignment="0" applyProtection="0"/>
    <xf numFmtId="0" fontId="25" fillId="0" borderId="0" applyNumberFormat="0" applyFill="0" applyBorder="0" applyAlignment="0" applyProtection="0"/>
    <xf numFmtId="0" fontId="44" fillId="5" borderId="0" applyNumberFormat="0" applyBorder="0" applyAlignment="0" applyProtection="0"/>
    <xf numFmtId="0" fontId="17" fillId="10" borderId="0" applyNumberFormat="0" applyBorder="0" applyAlignment="0" applyProtection="0"/>
    <xf numFmtId="0" fontId="11" fillId="0" borderId="0"/>
    <xf numFmtId="4" fontId="45" fillId="0" borderId="9">
      <alignment horizontal="right" vertical="top" shrinkToFit="1"/>
    </xf>
    <xf numFmtId="4" fontId="11" fillId="0" borderId="9">
      <alignment horizontal="right" vertical="top" shrinkToFit="1"/>
    </xf>
    <xf numFmtId="0" fontId="58" fillId="0" borderId="0"/>
    <xf numFmtId="0" fontId="53" fillId="0" borderId="9">
      <alignment vertical="top" wrapText="1"/>
    </xf>
    <xf numFmtId="4" fontId="53" fillId="54" borderId="9">
      <alignment horizontal="right" vertical="top" shrinkToFi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0" borderId="0"/>
    <xf numFmtId="0" fontId="1" fillId="23" borderId="0" applyNumberFormat="0" applyBorder="0" applyAlignment="0" applyProtection="0"/>
    <xf numFmtId="0" fontId="1" fillId="0" borderId="0"/>
    <xf numFmtId="0" fontId="1" fillId="27" borderId="0" applyNumberFormat="0" applyBorder="0" applyAlignment="0" applyProtection="0"/>
    <xf numFmtId="0" fontId="1" fillId="0" borderId="0"/>
    <xf numFmtId="0" fontId="1" fillId="31" borderId="0" applyNumberFormat="0" applyBorder="0" applyAlignment="0" applyProtection="0"/>
    <xf numFmtId="0" fontId="1" fillId="0" borderId="0"/>
    <xf numFmtId="0" fontId="1" fillId="35" borderId="0" applyNumberFormat="0" applyBorder="0" applyAlignment="0" applyProtection="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0" borderId="0"/>
    <xf numFmtId="0" fontId="1" fillId="23" borderId="0" applyNumberFormat="0" applyBorder="0" applyAlignment="0" applyProtection="0"/>
    <xf numFmtId="0" fontId="1" fillId="0" borderId="0"/>
    <xf numFmtId="0" fontId="1" fillId="27" borderId="0" applyNumberFormat="0" applyBorder="0" applyAlignment="0" applyProtection="0"/>
    <xf numFmtId="0" fontId="1" fillId="0" borderId="0"/>
    <xf numFmtId="0" fontId="1" fillId="31" borderId="0" applyNumberFormat="0" applyBorder="0" applyAlignment="0" applyProtection="0"/>
    <xf numFmtId="0" fontId="1" fillId="0" borderId="0"/>
    <xf numFmtId="0" fontId="1" fillId="35" borderId="0" applyNumberFormat="0" applyBorder="0" applyAlignment="0" applyProtection="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0" borderId="0"/>
    <xf numFmtId="0" fontId="1" fillId="23" borderId="0" applyNumberFormat="0" applyBorder="0" applyAlignment="0" applyProtection="0"/>
    <xf numFmtId="0" fontId="1" fillId="0" borderId="0"/>
    <xf numFmtId="0" fontId="1" fillId="27" borderId="0" applyNumberFormat="0" applyBorder="0" applyAlignment="0" applyProtection="0"/>
    <xf numFmtId="0" fontId="1" fillId="31" borderId="0" applyNumberFormat="0" applyBorder="0" applyAlignment="0" applyProtection="0"/>
    <xf numFmtId="0" fontId="1" fillId="0" borderId="0"/>
    <xf numFmtId="0" fontId="1" fillId="35" borderId="0" applyNumberFormat="0" applyBorder="0" applyAlignment="0" applyProtection="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0" borderId="0"/>
    <xf numFmtId="0" fontId="1" fillId="23" borderId="0" applyNumberFormat="0" applyBorder="0" applyAlignment="0" applyProtection="0"/>
    <xf numFmtId="0" fontId="1" fillId="0" borderId="0"/>
    <xf numFmtId="0" fontId="1" fillId="27" borderId="0" applyNumberFormat="0" applyBorder="0" applyAlignment="0" applyProtection="0"/>
    <xf numFmtId="0" fontId="1" fillId="0" borderId="0"/>
    <xf numFmtId="0" fontId="1" fillId="31" borderId="0" applyNumberFormat="0" applyBorder="0" applyAlignment="0" applyProtection="0"/>
    <xf numFmtId="0" fontId="1" fillId="0" borderId="0"/>
    <xf numFmtId="0" fontId="1" fillId="35" borderId="0" applyNumberFormat="0" applyBorder="0" applyAlignment="0" applyProtection="0"/>
    <xf numFmtId="0" fontId="1" fillId="0" borderId="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23" borderId="0" applyNumberFormat="0" applyBorder="0" applyAlignment="0" applyProtection="0"/>
    <xf numFmtId="0" fontId="1" fillId="0" borderId="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0" borderId="0"/>
    <xf numFmtId="0" fontId="1" fillId="23" borderId="0" applyNumberFormat="0" applyBorder="0" applyAlignment="0" applyProtection="0"/>
    <xf numFmtId="0" fontId="1" fillId="0" borderId="0"/>
    <xf numFmtId="0" fontId="1" fillId="27" borderId="0" applyNumberFormat="0" applyBorder="0" applyAlignment="0" applyProtection="0"/>
    <xf numFmtId="0" fontId="1" fillId="0" borderId="0"/>
    <xf numFmtId="0" fontId="1" fillId="31" borderId="0" applyNumberFormat="0" applyBorder="0" applyAlignment="0" applyProtection="0"/>
    <xf numFmtId="0" fontId="1" fillId="0" borderId="0"/>
    <xf numFmtId="0" fontId="1" fillId="35" borderId="0" applyNumberFormat="0" applyBorder="0" applyAlignment="0" applyProtection="0"/>
    <xf numFmtId="0" fontId="1" fillId="0" borderId="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23" borderId="0" applyNumberFormat="0" applyBorder="0" applyAlignment="0" applyProtection="0"/>
    <xf numFmtId="0" fontId="1" fillId="0" borderId="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0" borderId="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23" borderId="0" applyNumberFormat="0" applyBorder="0" applyAlignment="0" applyProtection="0"/>
    <xf numFmtId="0" fontId="1" fillId="0" borderId="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0" borderId="0"/>
    <xf numFmtId="0" fontId="1" fillId="23" borderId="0" applyNumberFormat="0" applyBorder="0" applyAlignment="0" applyProtection="0"/>
    <xf numFmtId="0" fontId="1" fillId="27" borderId="0" applyNumberFormat="0" applyBorder="0" applyAlignment="0" applyProtection="0"/>
    <xf numFmtId="0" fontId="1" fillId="0" borderId="0"/>
    <xf numFmtId="0" fontId="1" fillId="31" borderId="0" applyNumberFormat="0" applyBorder="0" applyAlignment="0" applyProtection="0"/>
    <xf numFmtId="0" fontId="1" fillId="35" borderId="0" applyNumberFormat="0" applyBorder="0" applyAlignment="0" applyProtection="0"/>
    <xf numFmtId="0" fontId="1" fillId="0" borderId="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0" borderId="0"/>
    <xf numFmtId="0" fontId="1" fillId="23" borderId="0" applyNumberFormat="0" applyBorder="0" applyAlignment="0" applyProtection="0"/>
    <xf numFmtId="0" fontId="1" fillId="0" borderId="0"/>
    <xf numFmtId="0" fontId="1" fillId="27" borderId="0" applyNumberFormat="0" applyBorder="0" applyAlignment="0" applyProtection="0"/>
    <xf numFmtId="0" fontId="1" fillId="0" borderId="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18" borderId="0" applyNumberFormat="0" applyBorder="0" applyAlignment="0" applyProtection="0"/>
    <xf numFmtId="0" fontId="1" fillId="0" borderId="0"/>
    <xf numFmtId="0" fontId="1" fillId="22" borderId="0" applyNumberFormat="0" applyBorder="0" applyAlignment="0" applyProtection="0"/>
    <xf numFmtId="0" fontId="1" fillId="0" borderId="0"/>
    <xf numFmtId="0" fontId="1" fillId="2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3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0" borderId="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16" borderId="18" applyNumberFormat="0" applyFont="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16"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4" fillId="0" borderId="9">
      <alignment horizontal="left" vertical="top" wrapText="1"/>
    </xf>
    <xf numFmtId="0" fontId="60" fillId="0" borderId="0" applyNumberFormat="0" applyFill="0" applyBorder="0" applyAlignment="0" applyProtection="0">
      <alignment vertical="top"/>
      <protection locked="0"/>
    </xf>
    <xf numFmtId="4" fontId="53" fillId="54" borderId="9">
      <alignment horizontal="right" vertical="top" shrinkToFit="1"/>
    </xf>
  </cellStyleXfs>
  <cellXfs count="94">
    <xf numFmtId="0" fontId="0" fillId="0" borderId="0" xfId="0"/>
    <xf numFmtId="0" fontId="5" fillId="0" borderId="10" xfId="0" applyFont="1" applyFill="1" applyBorder="1" applyAlignment="1">
      <alignment horizontal="left" vertical="center" wrapText="1"/>
    </xf>
    <xf numFmtId="0" fontId="5" fillId="0" borderId="6" xfId="873" applyFont="1" applyFill="1" applyBorder="1" applyAlignment="1">
      <alignment vertical="top" wrapText="1"/>
    </xf>
    <xf numFmtId="0" fontId="5" fillId="0" borderId="0" xfId="0" applyFont="1" applyFill="1" applyAlignment="1"/>
    <xf numFmtId="167" fontId="4" fillId="0" borderId="7" xfId="0" applyNumberFormat="1" applyFont="1" applyFill="1" applyBorder="1" applyAlignment="1">
      <alignment horizontal="left" vertical="center" wrapText="1"/>
    </xf>
    <xf numFmtId="167" fontId="4" fillId="0" borderId="6" xfId="0" applyNumberFormat="1" applyFont="1" applyFill="1" applyBorder="1" applyAlignment="1">
      <alignment horizontal="left" vertical="center" wrapText="1"/>
    </xf>
    <xf numFmtId="167" fontId="12" fillId="0" borderId="6" xfId="0" applyNumberFormat="1" applyFont="1" applyFill="1" applyBorder="1" applyAlignment="1">
      <alignment horizontal="left" vertical="center" wrapText="1"/>
    </xf>
    <xf numFmtId="167" fontId="4" fillId="0" borderId="6" xfId="0" applyNumberFormat="1" applyFont="1" applyFill="1" applyBorder="1" applyAlignment="1">
      <alignment horizontal="justify" vertical="center" wrapText="1"/>
    </xf>
    <xf numFmtId="167" fontId="5" fillId="0" borderId="6" xfId="0" applyNumberFormat="1" applyFont="1" applyFill="1" applyBorder="1" applyAlignment="1">
      <alignment vertical="center" wrapText="1"/>
    </xf>
    <xf numFmtId="167" fontId="5" fillId="0" borderId="6" xfId="0" quotePrefix="1" applyNumberFormat="1" applyFont="1" applyFill="1" applyBorder="1" applyAlignment="1">
      <alignment horizontal="left" vertical="center" wrapText="1"/>
    </xf>
    <xf numFmtId="0" fontId="4" fillId="0" borderId="6" xfId="0" applyFont="1" applyFill="1" applyBorder="1" applyAlignment="1">
      <alignment horizontal="left" vertical="center" wrapText="1"/>
    </xf>
    <xf numFmtId="0" fontId="5" fillId="0" borderId="8" xfId="0" applyFont="1" applyFill="1" applyBorder="1" applyAlignment="1">
      <alignment horizontal="left" vertical="center" wrapText="1"/>
    </xf>
    <xf numFmtId="0" fontId="4" fillId="0" borderId="7" xfId="0" applyFont="1" applyFill="1" applyBorder="1" applyAlignment="1">
      <alignment horizontal="left" vertical="center" wrapText="1"/>
    </xf>
    <xf numFmtId="0" fontId="5" fillId="0" borderId="5"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0" xfId="0" applyFont="1" applyFill="1" applyAlignment="1">
      <alignment horizontal="center" vertical="center"/>
    </xf>
    <xf numFmtId="0" fontId="5" fillId="0" borderId="0" xfId="0" applyFont="1" applyFill="1" applyBorder="1" applyAlignment="1">
      <alignment vertical="center"/>
    </xf>
    <xf numFmtId="49" fontId="5" fillId="0" borderId="0" xfId="0" applyNumberFormat="1" applyFont="1" applyFill="1" applyBorder="1"/>
    <xf numFmtId="49" fontId="4" fillId="0" borderId="0" xfId="0" applyNumberFormat="1" applyFont="1" applyFill="1" applyAlignment="1">
      <alignment horizontal="center"/>
    </xf>
    <xf numFmtId="49" fontId="5" fillId="0" borderId="5" xfId="0" quotePrefix="1" applyNumberFormat="1" applyFont="1" applyFill="1" applyBorder="1" applyAlignment="1">
      <alignment horizontal="center" vertical="center"/>
    </xf>
    <xf numFmtId="0" fontId="5" fillId="0" borderId="3" xfId="0" quotePrefix="1" applyFont="1" applyFill="1" applyBorder="1" applyAlignment="1">
      <alignment horizontal="center" vertical="center"/>
    </xf>
    <xf numFmtId="49" fontId="4" fillId="0" borderId="7" xfId="0" applyNumberFormat="1" applyFont="1" applyFill="1" applyBorder="1" applyAlignment="1">
      <alignment horizontal="center"/>
    </xf>
    <xf numFmtId="168" fontId="4" fillId="0" borderId="7" xfId="42" applyNumberFormat="1" applyFont="1" applyFill="1" applyBorder="1" applyAlignment="1">
      <alignment horizontal="center"/>
    </xf>
    <xf numFmtId="49" fontId="4" fillId="0" borderId="6" xfId="0" applyNumberFormat="1" applyFont="1" applyFill="1" applyBorder="1" applyAlignment="1">
      <alignment horizontal="center"/>
    </xf>
    <xf numFmtId="168" fontId="4" fillId="0" borderId="6" xfId="42" applyNumberFormat="1" applyFont="1" applyFill="1" applyBorder="1" applyAlignment="1">
      <alignment horizontal="center"/>
    </xf>
    <xf numFmtId="168" fontId="12" fillId="0" borderId="6" xfId="42" applyNumberFormat="1" applyFont="1" applyFill="1" applyBorder="1" applyAlignment="1">
      <alignment horizontal="center"/>
    </xf>
    <xf numFmtId="168" fontId="5" fillId="0" borderId="8" xfId="42" applyNumberFormat="1" applyFont="1" applyFill="1" applyBorder="1" applyAlignment="1">
      <alignment horizontal="center"/>
    </xf>
    <xf numFmtId="49" fontId="5" fillId="0" borderId="5" xfId="0" applyNumberFormat="1" applyFont="1" applyFill="1" applyBorder="1" applyAlignment="1">
      <alignment horizontal="center"/>
    </xf>
    <xf numFmtId="49" fontId="5" fillId="0" borderId="4" xfId="0" applyNumberFormat="1" applyFont="1" applyFill="1" applyBorder="1" applyAlignment="1"/>
    <xf numFmtId="0" fontId="5" fillId="0" borderId="6" xfId="0" applyNumberFormat="1" applyFont="1" applyFill="1" applyBorder="1" applyAlignment="1">
      <alignment horizontal="left" vertical="center" wrapText="1"/>
    </xf>
    <xf numFmtId="0" fontId="5" fillId="0" borderId="6" xfId="12" applyFont="1" applyFill="1" applyBorder="1" applyAlignment="1">
      <alignment horizontal="left" vertical="center" wrapText="1"/>
    </xf>
    <xf numFmtId="168" fontId="5" fillId="0" borderId="6" xfId="42" applyNumberFormat="1" applyFont="1" applyFill="1" applyBorder="1" applyAlignment="1">
      <alignment horizontal="center"/>
    </xf>
    <xf numFmtId="0" fontId="5" fillId="0" borderId="34" xfId="0" applyFont="1" applyFill="1" applyBorder="1" applyAlignment="1">
      <alignment horizontal="left" vertical="center" wrapText="1"/>
    </xf>
    <xf numFmtId="0" fontId="55" fillId="0" borderId="2" xfId="0" applyFont="1" applyFill="1" applyBorder="1" applyAlignment="1">
      <alignment horizontal="center" vertical="center" wrapText="1"/>
    </xf>
    <xf numFmtId="0" fontId="5" fillId="0" borderId="5" xfId="1994" applyFont="1" applyFill="1" applyBorder="1" applyAlignment="1">
      <alignment horizontal="left" vertical="center" wrapText="1"/>
    </xf>
    <xf numFmtId="49" fontId="55" fillId="0" borderId="4" xfId="0" applyNumberFormat="1" applyFont="1" applyFill="1" applyBorder="1" applyAlignment="1">
      <alignment horizontal="center" vertical="center" wrapText="1"/>
    </xf>
    <xf numFmtId="0" fontId="55" fillId="0" borderId="4" xfId="0" applyFont="1" applyFill="1" applyBorder="1" applyAlignment="1">
      <alignment horizontal="center" vertical="center" wrapText="1"/>
    </xf>
    <xf numFmtId="167" fontId="5" fillId="0" borderId="6" xfId="0" applyNumberFormat="1" applyFont="1" applyFill="1" applyBorder="1" applyAlignment="1">
      <alignment horizontal="justify" vertical="center" wrapText="1"/>
    </xf>
    <xf numFmtId="49" fontId="4" fillId="0" borderId="35" xfId="1994" applyNumberFormat="1" applyFont="1" applyFill="1" applyBorder="1" applyAlignment="1">
      <alignment horizontal="center" vertical="center"/>
    </xf>
    <xf numFmtId="49" fontId="5" fillId="0" borderId="3" xfId="1994" applyNumberFormat="1" applyFont="1" applyFill="1" applyBorder="1" applyAlignment="1">
      <alignment horizontal="center" vertical="center"/>
    </xf>
    <xf numFmtId="167" fontId="5" fillId="0" borderId="6" xfId="3735" applyNumberFormat="1" applyFont="1" applyFill="1" applyBorder="1" applyAlignment="1">
      <alignment horizontal="left" vertical="center" wrapText="1"/>
    </xf>
    <xf numFmtId="167" fontId="5" fillId="0" borderId="6" xfId="3735" applyNumberFormat="1" applyFont="1" applyFill="1" applyBorder="1" applyAlignment="1">
      <alignment horizontal="center" vertical="center"/>
    </xf>
    <xf numFmtId="167" fontId="4" fillId="0" borderId="6" xfId="3735" applyNumberFormat="1" applyFont="1" applyFill="1" applyBorder="1" applyAlignment="1">
      <alignment horizontal="left" vertical="center" wrapText="1"/>
    </xf>
    <xf numFmtId="167" fontId="4" fillId="0" borderId="6" xfId="3735" applyNumberFormat="1" applyFont="1" applyFill="1" applyBorder="1" applyAlignment="1">
      <alignment horizontal="center" vertical="center"/>
    </xf>
    <xf numFmtId="49" fontId="5" fillId="0" borderId="6" xfId="0" applyNumberFormat="1" applyFont="1" applyFill="1" applyBorder="1" applyAlignment="1">
      <alignment horizontal="center" wrapText="1"/>
    </xf>
    <xf numFmtId="49" fontId="5" fillId="0" borderId="6" xfId="0" applyNumberFormat="1" applyFont="1" applyFill="1" applyBorder="1" applyAlignment="1">
      <alignment horizontal="center" vertical="center"/>
    </xf>
    <xf numFmtId="167" fontId="5" fillId="0" borderId="6" xfId="0" applyNumberFormat="1" applyFont="1" applyFill="1" applyBorder="1" applyAlignment="1">
      <alignment horizontal="left" vertical="center" wrapText="1"/>
    </xf>
    <xf numFmtId="168" fontId="55" fillId="0" borderId="4" xfId="2554" applyNumberFormat="1" applyFont="1" applyFill="1" applyBorder="1" applyAlignment="1">
      <alignment horizontal="center" vertical="center" wrapText="1"/>
    </xf>
    <xf numFmtId="167" fontId="5" fillId="0" borderId="6" xfId="1494" applyNumberFormat="1" applyFont="1" applyFill="1" applyBorder="1" applyAlignment="1">
      <alignment horizontal="left" vertical="center" wrapText="1"/>
    </xf>
    <xf numFmtId="49" fontId="5" fillId="0" borderId="6" xfId="1494" applyNumberFormat="1" applyFont="1" applyFill="1" applyBorder="1" applyAlignment="1">
      <alignment horizontal="center" vertical="center"/>
    </xf>
    <xf numFmtId="0" fontId="4" fillId="0" borderId="0" xfId="0" applyFont="1" applyFill="1"/>
    <xf numFmtId="0" fontId="10" fillId="0" borderId="0" xfId="0" applyFont="1" applyFill="1" applyBorder="1"/>
    <xf numFmtId="0" fontId="5" fillId="0" borderId="0" xfId="0" applyFont="1" applyFill="1"/>
    <xf numFmtId="168" fontId="5" fillId="0" borderId="0" xfId="0" applyNumberFormat="1" applyFont="1" applyFill="1" applyAlignment="1">
      <alignment horizontal="center"/>
    </xf>
    <xf numFmtId="3" fontId="5" fillId="0" borderId="4" xfId="0" applyNumberFormat="1" applyFont="1" applyFill="1" applyBorder="1" applyAlignment="1">
      <alignment horizontal="center" vertical="center"/>
    </xf>
    <xf numFmtId="49" fontId="5" fillId="0" borderId="6" xfId="0" applyNumberFormat="1" applyFont="1" applyFill="1" applyBorder="1" applyAlignment="1">
      <alignment horizontal="center"/>
    </xf>
    <xf numFmtId="0" fontId="5" fillId="0" borderId="0" xfId="0" applyFont="1" applyFill="1" applyAlignment="1">
      <alignment horizontal="right"/>
    </xf>
    <xf numFmtId="0" fontId="5" fillId="0" borderId="6" xfId="0" applyFont="1" applyFill="1" applyBorder="1" applyAlignment="1">
      <alignment horizontal="left" vertical="center" wrapText="1"/>
    </xf>
    <xf numFmtId="168" fontId="4" fillId="61" borderId="7" xfId="42" applyNumberFormat="1" applyFont="1" applyFill="1" applyBorder="1" applyAlignment="1">
      <alignment horizontal="center"/>
    </xf>
    <xf numFmtId="168" fontId="4" fillId="61" borderId="6" xfId="42" applyNumberFormat="1" applyFont="1" applyFill="1" applyBorder="1" applyAlignment="1">
      <alignment horizontal="center"/>
    </xf>
    <xf numFmtId="168" fontId="12" fillId="61" borderId="6" xfId="42" applyNumberFormat="1" applyFont="1" applyFill="1" applyBorder="1" applyAlignment="1">
      <alignment horizontal="center"/>
    </xf>
    <xf numFmtId="168" fontId="5" fillId="61" borderId="6" xfId="42" applyNumberFormat="1" applyFont="1" applyFill="1" applyBorder="1" applyAlignment="1">
      <alignment horizontal="center"/>
    </xf>
    <xf numFmtId="1" fontId="59" fillId="0" borderId="9" xfId="2109" applyNumberFormat="1" applyFont="1" applyFill="1" applyBorder="1" applyAlignment="1" applyProtection="1">
      <alignment horizontal="center" shrinkToFit="1"/>
    </xf>
    <xf numFmtId="0" fontId="59" fillId="0" borderId="9" xfId="7271" applyNumberFormat="1" applyFont="1" applyFill="1" applyProtection="1">
      <alignment horizontal="left" vertical="top" wrapText="1"/>
    </xf>
    <xf numFmtId="0" fontId="5" fillId="0" borderId="6" xfId="0" applyFont="1" applyBorder="1" applyAlignment="1">
      <alignment horizontal="center" wrapText="1"/>
    </xf>
    <xf numFmtId="0" fontId="5" fillId="0" borderId="36" xfId="7272" applyFont="1" applyBorder="1" applyAlignment="1" applyProtection="1">
      <alignment vertical="top" wrapText="1"/>
    </xf>
    <xf numFmtId="167" fontId="5" fillId="0" borderId="37" xfId="0" applyNumberFormat="1" applyFont="1" applyFill="1" applyBorder="1" applyAlignment="1">
      <alignment horizontal="left" vertical="center" wrapText="1"/>
    </xf>
    <xf numFmtId="49" fontId="4" fillId="0" borderId="38" xfId="0" applyNumberFormat="1" applyFont="1" applyFill="1" applyBorder="1" applyAlignment="1">
      <alignment horizontal="center"/>
    </xf>
    <xf numFmtId="0" fontId="4" fillId="0" borderId="34" xfId="0" applyFont="1" applyFill="1" applyBorder="1" applyAlignment="1">
      <alignment horizontal="left" vertical="center" wrapText="1"/>
    </xf>
    <xf numFmtId="49" fontId="5" fillId="0" borderId="38" xfId="0" applyNumberFormat="1" applyFont="1" applyFill="1" applyBorder="1" applyAlignment="1">
      <alignment horizontal="center"/>
    </xf>
    <xf numFmtId="168" fontId="5" fillId="61" borderId="8" xfId="42" applyNumberFormat="1" applyFont="1" applyFill="1" applyBorder="1" applyAlignment="1">
      <alignment horizontal="center"/>
    </xf>
    <xf numFmtId="168" fontId="5" fillId="61" borderId="10" xfId="42" applyNumberFormat="1" applyFont="1" applyFill="1" applyBorder="1" applyAlignment="1">
      <alignment horizontal="center"/>
    </xf>
    <xf numFmtId="168" fontId="5" fillId="61" borderId="5" xfId="42" applyNumberFormat="1" applyFont="1" applyFill="1" applyBorder="1" applyAlignment="1">
      <alignment horizontal="center"/>
    </xf>
    <xf numFmtId="168" fontId="4" fillId="61" borderId="4" xfId="42" applyNumberFormat="1" applyFont="1" applyFill="1" applyBorder="1" applyAlignment="1">
      <alignment horizontal="center"/>
    </xf>
    <xf numFmtId="0" fontId="5" fillId="0" borderId="38" xfId="0" applyFont="1" applyBorder="1" applyAlignment="1">
      <alignment horizontal="center" wrapText="1"/>
    </xf>
    <xf numFmtId="168" fontId="5" fillId="61" borderId="36" xfId="42" applyNumberFormat="1" applyFont="1" applyFill="1" applyBorder="1" applyAlignment="1">
      <alignment horizontal="center"/>
    </xf>
    <xf numFmtId="0" fontId="59" fillId="0" borderId="39" xfId="7271" applyNumberFormat="1" applyFont="1" applyFill="1" applyBorder="1" applyProtection="1">
      <alignment horizontal="left" vertical="top" wrapText="1"/>
    </xf>
    <xf numFmtId="0" fontId="5" fillId="0" borderId="34" xfId="7272" applyFont="1" applyBorder="1" applyAlignment="1" applyProtection="1">
      <alignment vertical="top" wrapText="1"/>
    </xf>
    <xf numFmtId="168" fontId="5" fillId="61" borderId="38" xfId="42" applyNumberFormat="1" applyFont="1" applyFill="1" applyBorder="1" applyAlignment="1">
      <alignment horizontal="center"/>
    </xf>
    <xf numFmtId="168" fontId="5" fillId="0" borderId="37" xfId="42" applyNumberFormat="1" applyFont="1" applyFill="1" applyBorder="1" applyAlignment="1">
      <alignment horizontal="center"/>
    </xf>
    <xf numFmtId="0" fontId="4" fillId="0" borderId="35" xfId="1994" applyFont="1" applyFill="1" applyBorder="1" applyAlignment="1">
      <alignment horizontal="left" vertical="center" wrapText="1"/>
    </xf>
    <xf numFmtId="168" fontId="5" fillId="0" borderId="7" xfId="42" applyNumberFormat="1" applyFont="1" applyFill="1" applyBorder="1" applyAlignment="1">
      <alignment horizontal="center"/>
    </xf>
    <xf numFmtId="0" fontId="5" fillId="0" borderId="6" xfId="7272" applyFont="1" applyBorder="1" applyAlignment="1" applyProtection="1">
      <alignment vertical="top" wrapText="1"/>
    </xf>
    <xf numFmtId="49" fontId="5" fillId="0" borderId="37" xfId="0" applyNumberFormat="1" applyFont="1" applyFill="1" applyBorder="1" applyAlignment="1">
      <alignment horizontal="center"/>
    </xf>
    <xf numFmtId="168" fontId="5" fillId="0" borderId="10" xfId="42" applyNumberFormat="1" applyFont="1" applyFill="1" applyBorder="1" applyAlignment="1">
      <alignment horizontal="center"/>
    </xf>
    <xf numFmtId="168" fontId="5" fillId="61" borderId="37" xfId="42" applyNumberFormat="1" applyFont="1" applyFill="1" applyBorder="1" applyAlignment="1">
      <alignment horizontal="center"/>
    </xf>
    <xf numFmtId="0" fontId="5" fillId="0" borderId="38" xfId="0" applyFont="1" applyFill="1" applyBorder="1" applyAlignment="1">
      <alignment horizontal="left" vertical="center" wrapText="1"/>
    </xf>
    <xf numFmtId="168" fontId="5" fillId="61" borderId="34" xfId="42" applyNumberFormat="1" applyFont="1" applyFill="1" applyBorder="1" applyAlignment="1">
      <alignment horizontal="center"/>
    </xf>
    <xf numFmtId="0" fontId="5" fillId="62" borderId="6" xfId="0" applyFont="1" applyFill="1" applyBorder="1" applyAlignment="1">
      <alignment horizontal="left" vertical="center" wrapText="1"/>
    </xf>
    <xf numFmtId="167" fontId="5" fillId="0" borderId="0" xfId="0" applyNumberFormat="1" applyFont="1" applyFill="1"/>
    <xf numFmtId="168" fontId="4" fillId="61" borderId="38" xfId="42" applyNumberFormat="1" applyFont="1" applyFill="1" applyBorder="1" applyAlignment="1">
      <alignment horizontal="center"/>
    </xf>
    <xf numFmtId="0" fontId="9" fillId="0" borderId="0" xfId="0" applyFont="1" applyFill="1" applyAlignment="1">
      <alignment horizontal="center" wrapText="1"/>
    </xf>
    <xf numFmtId="0" fontId="5" fillId="0" borderId="0" xfId="0" applyFont="1" applyFill="1" applyAlignment="1">
      <alignment horizontal="center"/>
    </xf>
    <xf numFmtId="0" fontId="57" fillId="0" borderId="0" xfId="4499" applyFont="1" applyFill="1" applyAlignment="1">
      <alignment horizontal="right" vertical="center"/>
    </xf>
  </cellXfs>
  <cellStyles count="7274">
    <cellStyle name="20% - Акцент1 10" xfId="320"/>
    <cellStyle name="20% - Акцент1 10 2" xfId="319"/>
    <cellStyle name="20% - Акцент1 11" xfId="316"/>
    <cellStyle name="20% - Акцент1 11 2" xfId="315"/>
    <cellStyle name="20% - Акцент1 12" xfId="1493"/>
    <cellStyle name="20% - Акцент1 13" xfId="1991"/>
    <cellStyle name="20% - Акцент1 14" xfId="2009"/>
    <cellStyle name="20% - Акцент1 15" xfId="2121"/>
    <cellStyle name="20% - Акцент1 16" xfId="2280"/>
    <cellStyle name="20% - Акцент1 17" xfId="2249"/>
    <cellStyle name="20% - Акцент1 18" xfId="4427"/>
    <cellStyle name="20% - Акцент1 2" xfId="1"/>
    <cellStyle name="20% - Акцент1 2 2" xfId="2010"/>
    <cellStyle name="20% - Акцент1 2 2 10" xfId="7151"/>
    <cellStyle name="20% - Акцент1 2 2 2" xfId="4100"/>
    <cellStyle name="20% - Акцент1 2 2 3" xfId="4663"/>
    <cellStyle name="20% - Акцент1 2 2 4" xfId="5109"/>
    <cellStyle name="20% - Акцент1 2 2 5" xfId="5544"/>
    <cellStyle name="20% - Акцент1 2 2 6" xfId="5942"/>
    <cellStyle name="20% - Акцент1 2 2 7" xfId="6302"/>
    <cellStyle name="20% - Акцент1 2 2 8" xfId="6644"/>
    <cellStyle name="20% - Акцент1 2 2 9" xfId="6915"/>
    <cellStyle name="20% - Акцент1 2 3" xfId="2122"/>
    <cellStyle name="20% - Акцент1 2 3 10" xfId="7164"/>
    <cellStyle name="20% - Акцент1 2 3 2" xfId="4189"/>
    <cellStyle name="20% - Акцент1 2 3 3" xfId="4743"/>
    <cellStyle name="20% - Акцент1 2 3 4" xfId="5187"/>
    <cellStyle name="20% - Акцент1 2 3 5" xfId="5615"/>
    <cellStyle name="20% - Акцент1 2 3 6" xfId="5999"/>
    <cellStyle name="20% - Акцент1 2 3 7" xfId="6357"/>
    <cellStyle name="20% - Акцент1 2 3 8" xfId="6679"/>
    <cellStyle name="20% - Акцент1 2 3 9" xfId="6938"/>
    <cellStyle name="20% - Акцент1 2 4" xfId="4428"/>
    <cellStyle name="20% - Акцент1 3" xfId="50"/>
    <cellStyle name="20% - Акцент1 3 2" xfId="314"/>
    <cellStyle name="20% - Акцент1 3 3" xfId="998"/>
    <cellStyle name="20% - Акцент1 3 4" xfId="1403"/>
    <cellStyle name="20% - Акцент1 3 5" xfId="1408"/>
    <cellStyle name="20% - Акцент1 3 6" xfId="1582"/>
    <cellStyle name="20% - Акцент1 4" xfId="159"/>
    <cellStyle name="20% - Акцент1 4 2" xfId="312"/>
    <cellStyle name="20% - Акцент1 4 3" xfId="995"/>
    <cellStyle name="20% - Акцент1 4 4" xfId="1401"/>
    <cellStyle name="20% - Акцент1 4 5" xfId="1410"/>
    <cellStyle name="20% - Акцент1 4 6" xfId="1579"/>
    <cellStyle name="20% - Акцент1 5" xfId="229"/>
    <cellStyle name="20% - Акцент1 5 2" xfId="310"/>
    <cellStyle name="20% - Акцент1 5 3" xfId="982"/>
    <cellStyle name="20% - Акцент1 5 4" xfId="1397"/>
    <cellStyle name="20% - Акцент1 5 5" xfId="1411"/>
    <cellStyle name="20% - Акцент1 5 6" xfId="1576"/>
    <cellStyle name="20% - Акцент1 6" xfId="176"/>
    <cellStyle name="20% - Акцент1 6 2" xfId="308"/>
    <cellStyle name="20% - Акцент1 6 3" xfId="979"/>
    <cellStyle name="20% - Акцент1 6 4" xfId="1395"/>
    <cellStyle name="20% - Акцент1 6 5" xfId="1412"/>
    <cellStyle name="20% - Акцент1 6 6" xfId="1575"/>
    <cellStyle name="20% - Акцент1 7" xfId="306"/>
    <cellStyle name="20% - Акцент1 7 2" xfId="305"/>
    <cellStyle name="20% - Акцент1 8" xfId="304"/>
    <cellStyle name="20% - Акцент1 8 2" xfId="303"/>
    <cellStyle name="20% - Акцент1 9" xfId="302"/>
    <cellStyle name="20% - Акцент1 9 2" xfId="301"/>
    <cellStyle name="20% - Акцент2 10" xfId="300"/>
    <cellStyle name="20% - Акцент2 10 2" xfId="299"/>
    <cellStyle name="20% - Акцент2 11" xfId="298"/>
    <cellStyle name="20% - Акцент2 11 2" xfId="297"/>
    <cellStyle name="20% - Акцент2 12" xfId="1492"/>
    <cellStyle name="20% - Акцент2 13" xfId="1976"/>
    <cellStyle name="20% - Акцент2 14" xfId="2011"/>
    <cellStyle name="20% - Акцент2 15" xfId="2123"/>
    <cellStyle name="20% - Акцент2 16" xfId="2308"/>
    <cellStyle name="20% - Акцент2 17" xfId="2248"/>
    <cellStyle name="20% - Акцент2 18" xfId="4429"/>
    <cellStyle name="20% - Акцент2 2" xfId="2"/>
    <cellStyle name="20% - Акцент2 2 2" xfId="2012"/>
    <cellStyle name="20% - Акцент2 2 2 10" xfId="7152"/>
    <cellStyle name="20% - Акцент2 2 2 2" xfId="4102"/>
    <cellStyle name="20% - Акцент2 2 2 3" xfId="4665"/>
    <cellStyle name="20% - Акцент2 2 2 4" xfId="5111"/>
    <cellStyle name="20% - Акцент2 2 2 5" xfId="5546"/>
    <cellStyle name="20% - Акцент2 2 2 6" xfId="5944"/>
    <cellStyle name="20% - Акцент2 2 2 7" xfId="6304"/>
    <cellStyle name="20% - Акцент2 2 2 8" xfId="6646"/>
    <cellStyle name="20% - Акцент2 2 2 9" xfId="6917"/>
    <cellStyle name="20% - Акцент2 2 3" xfId="2124"/>
    <cellStyle name="20% - Акцент2 2 3 10" xfId="7165"/>
    <cellStyle name="20% - Акцент2 2 3 2" xfId="4191"/>
    <cellStyle name="20% - Акцент2 2 3 3" xfId="4744"/>
    <cellStyle name="20% - Акцент2 2 3 4" xfId="5189"/>
    <cellStyle name="20% - Акцент2 2 3 5" xfId="5617"/>
    <cellStyle name="20% - Акцент2 2 3 6" xfId="6001"/>
    <cellStyle name="20% - Акцент2 2 3 7" xfId="6359"/>
    <cellStyle name="20% - Акцент2 2 3 8" xfId="6681"/>
    <cellStyle name="20% - Акцент2 2 3 9" xfId="6940"/>
    <cellStyle name="20% - Акцент2 2 4" xfId="4430"/>
    <cellStyle name="20% - Акцент2 3" xfId="51"/>
    <cellStyle name="20% - Акцент2 3 2" xfId="295"/>
    <cellStyle name="20% - Акцент2 3 3" xfId="965"/>
    <cellStyle name="20% - Акцент2 3 4" xfId="1388"/>
    <cellStyle name="20% - Акцент2 3 5" xfId="1418"/>
    <cellStyle name="20% - Акцент2 3 6" xfId="1573"/>
    <cellStyle name="20% - Акцент2 4" xfId="158"/>
    <cellStyle name="20% - Акцент2 4 2" xfId="293"/>
    <cellStyle name="20% - Акцент2 4 3" xfId="964"/>
    <cellStyle name="20% - Акцент2 4 4" xfId="1385"/>
    <cellStyle name="20% - Акцент2 4 5" xfId="1420"/>
    <cellStyle name="20% - Акцент2 4 6" xfId="1570"/>
    <cellStyle name="20% - Акцент2 5" xfId="228"/>
    <cellStyle name="20% - Акцент2 5 2" xfId="292"/>
    <cellStyle name="20% - Акцент2 5 3" xfId="962"/>
    <cellStyle name="20% - Акцент2 5 4" xfId="1382"/>
    <cellStyle name="20% - Акцент2 5 5" xfId="1421"/>
    <cellStyle name="20% - Акцент2 5 6" xfId="1568"/>
    <cellStyle name="20% - Акцент2 6" xfId="177"/>
    <cellStyle name="20% - Акцент2 6 2" xfId="290"/>
    <cellStyle name="20% - Акцент2 6 3" xfId="961"/>
    <cellStyle name="20% - Акцент2 6 4" xfId="1381"/>
    <cellStyle name="20% - Акцент2 6 5" xfId="1422"/>
    <cellStyle name="20% - Акцент2 6 6" xfId="1567"/>
    <cellStyle name="20% - Акцент2 7" xfId="259"/>
    <cellStyle name="20% - Акцент2 7 2" xfId="258"/>
    <cellStyle name="20% - Акцент2 8" xfId="257"/>
    <cellStyle name="20% - Акцент2 8 2" xfId="256"/>
    <cellStyle name="20% - Акцент2 9" xfId="255"/>
    <cellStyle name="20% - Акцент2 9 2" xfId="278"/>
    <cellStyle name="20% - Акцент3 10" xfId="277"/>
    <cellStyle name="20% - Акцент3 10 2" xfId="276"/>
    <cellStyle name="20% - Акцент3 11" xfId="318"/>
    <cellStyle name="20% - Акцент3 11 2" xfId="289"/>
    <cellStyle name="20% - Акцент3 12" xfId="1491"/>
    <cellStyle name="20% - Акцент3 13" xfId="1987"/>
    <cellStyle name="20% - Акцент3 14" xfId="2013"/>
    <cellStyle name="20% - Акцент3 15" xfId="2125"/>
    <cellStyle name="20% - Акцент3 16" xfId="2278"/>
    <cellStyle name="20% - Акцент3 17" xfId="2247"/>
    <cellStyle name="20% - Акцент3 18" xfId="4431"/>
    <cellStyle name="20% - Акцент3 2" xfId="3"/>
    <cellStyle name="20% - Акцент3 2 2" xfId="2014"/>
    <cellStyle name="20% - Акцент3 2 2 10" xfId="7153"/>
    <cellStyle name="20% - Акцент3 2 2 2" xfId="4104"/>
    <cellStyle name="20% - Акцент3 2 2 3" xfId="4667"/>
    <cellStyle name="20% - Акцент3 2 2 4" xfId="5113"/>
    <cellStyle name="20% - Акцент3 2 2 5" xfId="5548"/>
    <cellStyle name="20% - Акцент3 2 2 6" xfId="5946"/>
    <cellStyle name="20% - Акцент3 2 2 7" xfId="6306"/>
    <cellStyle name="20% - Акцент3 2 2 8" xfId="6648"/>
    <cellStyle name="20% - Акцент3 2 2 9" xfId="6919"/>
    <cellStyle name="20% - Акцент3 2 3" xfId="2126"/>
    <cellStyle name="20% - Акцент3 2 3 10" xfId="7166"/>
    <cellStyle name="20% - Акцент3 2 3 2" xfId="4193"/>
    <cellStyle name="20% - Акцент3 2 3 3" xfId="4746"/>
    <cellStyle name="20% - Акцент3 2 3 4" xfId="5191"/>
    <cellStyle name="20% - Акцент3 2 3 5" xfId="5619"/>
    <cellStyle name="20% - Акцент3 2 3 6" xfId="6003"/>
    <cellStyle name="20% - Акцент3 2 3 7" xfId="6361"/>
    <cellStyle name="20% - Акцент3 2 3 8" xfId="6683"/>
    <cellStyle name="20% - Акцент3 2 3 9" xfId="6942"/>
    <cellStyle name="20% - Акцент3 2 4" xfId="4432"/>
    <cellStyle name="20% - Акцент3 3" xfId="52"/>
    <cellStyle name="20% - Акцент3 3 2" xfId="274"/>
    <cellStyle name="20% - Акцент3 3 3" xfId="959"/>
    <cellStyle name="20% - Акцент3 3 4" xfId="1371"/>
    <cellStyle name="20% - Акцент3 3 5" xfId="1429"/>
    <cellStyle name="20% - Акцент3 3 6" xfId="1562"/>
    <cellStyle name="20% - Акцент3 4" xfId="157"/>
    <cellStyle name="20% - Акцент3 4 2" xfId="273"/>
    <cellStyle name="20% - Акцент3 4 3" xfId="958"/>
    <cellStyle name="20% - Акцент3 4 4" xfId="1369"/>
    <cellStyle name="20% - Акцент3 4 5" xfId="1430"/>
    <cellStyle name="20% - Акцент3 4 6" xfId="1561"/>
    <cellStyle name="20% - Акцент3 5" xfId="227"/>
    <cellStyle name="20% - Акцент3 5 2" xfId="271"/>
    <cellStyle name="20% - Акцент3 5 3" xfId="957"/>
    <cellStyle name="20% - Акцент3 5 4" xfId="1368"/>
    <cellStyle name="20% - Акцент3 5 5" xfId="1431"/>
    <cellStyle name="20% - Акцент3 5 6" xfId="1560"/>
    <cellStyle name="20% - Акцент3 6" xfId="178"/>
    <cellStyle name="20% - Акцент3 6 2" xfId="270"/>
    <cellStyle name="20% - Акцент3 6 3" xfId="941"/>
    <cellStyle name="20% - Акцент3 6 4" xfId="1366"/>
    <cellStyle name="20% - Акцент3 6 5" xfId="1432"/>
    <cellStyle name="20% - Акцент3 6 6" xfId="1559"/>
    <cellStyle name="20% - Акцент3 7" xfId="268"/>
    <cellStyle name="20% - Акцент3 7 2" xfId="267"/>
    <cellStyle name="20% - Акцент3 8" xfId="266"/>
    <cellStyle name="20% - Акцент3 8 2" xfId="265"/>
    <cellStyle name="20% - Акцент3 9" xfId="264"/>
    <cellStyle name="20% - Акцент3 9 2" xfId="263"/>
    <cellStyle name="20% - Акцент4 10" xfId="262"/>
    <cellStyle name="20% - Акцент4 10 2" xfId="261"/>
    <cellStyle name="20% - Акцент4 11" xfId="260"/>
    <cellStyle name="20% - Акцент4 11 2" xfId="287"/>
    <cellStyle name="20% - Акцент4 12" xfId="1490"/>
    <cellStyle name="20% - Акцент4 13" xfId="1983"/>
    <cellStyle name="20% - Акцент4 14" xfId="2015"/>
    <cellStyle name="20% - Акцент4 15" xfId="2127"/>
    <cellStyle name="20% - Акцент4 16" xfId="2283"/>
    <cellStyle name="20% - Акцент4 17" xfId="2246"/>
    <cellStyle name="20% - Акцент4 18" xfId="4433"/>
    <cellStyle name="20% - Акцент4 2" xfId="4"/>
    <cellStyle name="20% - Акцент4 2 2" xfId="2016"/>
    <cellStyle name="20% - Акцент4 2 2 10" xfId="7154"/>
    <cellStyle name="20% - Акцент4 2 2 2" xfId="4106"/>
    <cellStyle name="20% - Акцент4 2 2 3" xfId="4669"/>
    <cellStyle name="20% - Акцент4 2 2 4" xfId="5115"/>
    <cellStyle name="20% - Акцент4 2 2 5" xfId="5550"/>
    <cellStyle name="20% - Акцент4 2 2 6" xfId="5948"/>
    <cellStyle name="20% - Акцент4 2 2 7" xfId="6308"/>
    <cellStyle name="20% - Акцент4 2 2 8" xfId="6650"/>
    <cellStyle name="20% - Акцент4 2 2 9" xfId="6921"/>
    <cellStyle name="20% - Акцент4 2 3" xfId="2128"/>
    <cellStyle name="20% - Акцент4 2 3 10" xfId="7167"/>
    <cellStyle name="20% - Акцент4 2 3 2" xfId="4195"/>
    <cellStyle name="20% - Акцент4 2 3 3" xfId="4748"/>
    <cellStyle name="20% - Акцент4 2 3 4" xfId="5193"/>
    <cellStyle name="20% - Акцент4 2 3 5" xfId="5621"/>
    <cellStyle name="20% - Акцент4 2 3 6" xfId="6005"/>
    <cellStyle name="20% - Акцент4 2 3 7" xfId="6363"/>
    <cellStyle name="20% - Акцент4 2 3 8" xfId="6685"/>
    <cellStyle name="20% - Акцент4 2 3 9" xfId="6944"/>
    <cellStyle name="20% - Акцент4 2 4" xfId="4434"/>
    <cellStyle name="20% - Акцент4 3" xfId="53"/>
    <cellStyle name="20% - Акцент4 3 2" xfId="280"/>
    <cellStyle name="20% - Акцент4 3 3" xfId="881"/>
    <cellStyle name="20% - Акцент4 3 4" xfId="1358"/>
    <cellStyle name="20% - Акцент4 3 5" xfId="1427"/>
    <cellStyle name="20% - Акцент4 3 6" xfId="1554"/>
    <cellStyle name="20% - Акцент4 4" xfId="156"/>
    <cellStyle name="20% - Акцент4 4 2" xfId="286"/>
    <cellStyle name="20% - Акцент4 4 3" xfId="879"/>
    <cellStyle name="20% - Акцент4 4 4" xfId="1356"/>
    <cellStyle name="20% - Акцент4 4 5" xfId="1426"/>
    <cellStyle name="20% - Акцент4 4 6" xfId="1553"/>
    <cellStyle name="20% - Акцент4 5" xfId="226"/>
    <cellStyle name="20% - Акцент4 5 2" xfId="285"/>
    <cellStyle name="20% - Акцент4 5 3" xfId="866"/>
    <cellStyle name="20% - Акцент4 5 4" xfId="1355"/>
    <cellStyle name="20% - Акцент4 5 5" xfId="1424"/>
    <cellStyle name="20% - Акцент4 5 6" xfId="1552"/>
    <cellStyle name="20% - Акцент4 6" xfId="179"/>
    <cellStyle name="20% - Акцент4 6 2" xfId="283"/>
    <cellStyle name="20% - Акцент4 6 3" xfId="864"/>
    <cellStyle name="20% - Акцент4 6 4" xfId="1353"/>
    <cellStyle name="20% - Акцент4 6 5" xfId="1425"/>
    <cellStyle name="20% - Акцент4 6 6" xfId="1551"/>
    <cellStyle name="20% - Акцент4 7" xfId="282"/>
    <cellStyle name="20% - Акцент4 7 2" xfId="281"/>
    <cellStyle name="20% - Акцент4 8" xfId="321"/>
    <cellStyle name="20% - Акцент4 8 2" xfId="322"/>
    <cellStyle name="20% - Акцент4 9" xfId="323"/>
    <cellStyle name="20% - Акцент4 9 2" xfId="324"/>
    <cellStyle name="20% - Акцент5 10" xfId="325"/>
    <cellStyle name="20% - Акцент5 10 2" xfId="326"/>
    <cellStyle name="20% - Акцент5 11" xfId="1489"/>
    <cellStyle name="20% - Акцент5 12" xfId="1999"/>
    <cellStyle name="20% - Акцент5 13" xfId="2017"/>
    <cellStyle name="20% - Акцент5 14" xfId="2129"/>
    <cellStyle name="20% - Акцент5 15" xfId="2281"/>
    <cellStyle name="20% - Акцент5 16" xfId="2245"/>
    <cellStyle name="20% - Акцент5 17" xfId="4435"/>
    <cellStyle name="20% - Акцент5 2" xfId="54"/>
    <cellStyle name="20% - Акцент5 2 2" xfId="327"/>
    <cellStyle name="20% - Акцент5 2 3" xfId="862"/>
    <cellStyle name="20% - Акцент5 2 4" xfId="1349"/>
    <cellStyle name="20% - Акцент5 2 5" xfId="924"/>
    <cellStyle name="20% - Акцент5 2 6" xfId="1550"/>
    <cellStyle name="20% - Акцент5 2 7" xfId="2018"/>
    <cellStyle name="20% - Акцент5 2 7 10" xfId="7155"/>
    <cellStyle name="20% - Акцент5 2 7 2" xfId="4108"/>
    <cellStyle name="20% - Акцент5 2 7 3" xfId="4671"/>
    <cellStyle name="20% - Акцент5 2 7 4" xfId="5117"/>
    <cellStyle name="20% - Акцент5 2 7 5" xfId="5552"/>
    <cellStyle name="20% - Акцент5 2 7 6" xfId="5950"/>
    <cellStyle name="20% - Акцент5 2 7 7" xfId="6310"/>
    <cellStyle name="20% - Акцент5 2 7 8" xfId="6652"/>
    <cellStyle name="20% - Акцент5 2 7 9" xfId="6923"/>
    <cellStyle name="20% - Акцент5 2 8" xfId="2130"/>
    <cellStyle name="20% - Акцент5 2 8 10" xfId="7168"/>
    <cellStyle name="20% - Акцент5 2 8 2" xfId="4197"/>
    <cellStyle name="20% - Акцент5 2 8 3" xfId="4750"/>
    <cellStyle name="20% - Акцент5 2 8 4" xfId="5195"/>
    <cellStyle name="20% - Акцент5 2 8 5" xfId="5623"/>
    <cellStyle name="20% - Акцент5 2 8 6" xfId="6007"/>
    <cellStyle name="20% - Акцент5 2 8 7" xfId="6365"/>
    <cellStyle name="20% - Акцент5 2 8 8" xfId="6687"/>
    <cellStyle name="20% - Акцент5 2 8 9" xfId="6946"/>
    <cellStyle name="20% - Акцент5 2 9" xfId="4436"/>
    <cellStyle name="20% - Акцент5 3" xfId="155"/>
    <cellStyle name="20% - Акцент5 3 2" xfId="329"/>
    <cellStyle name="20% - Акцент5 3 3" xfId="860"/>
    <cellStyle name="20% - Акцент5 3 4" xfId="1347"/>
    <cellStyle name="20% - Акцент5 3 5" xfId="920"/>
    <cellStyle name="20% - Акцент5 3 6" xfId="1549"/>
    <cellStyle name="20% - Акцент5 4" xfId="225"/>
    <cellStyle name="20% - Акцент5 4 2" xfId="331"/>
    <cellStyle name="20% - Акцент5 4 3" xfId="858"/>
    <cellStyle name="20% - Акцент5 4 4" xfId="1346"/>
    <cellStyle name="20% - Акцент5 4 5" xfId="894"/>
    <cellStyle name="20% - Акцент5 4 6" xfId="1548"/>
    <cellStyle name="20% - Акцент5 5" xfId="180"/>
    <cellStyle name="20% - Акцент5 5 2" xfId="333"/>
    <cellStyle name="20% - Акцент5 5 3" xfId="852"/>
    <cellStyle name="20% - Акцент5 5 4" xfId="1344"/>
    <cellStyle name="20% - Акцент5 5 5" xfId="880"/>
    <cellStyle name="20% - Акцент5 5 6" xfId="1547"/>
    <cellStyle name="20% - Акцент5 6" xfId="335"/>
    <cellStyle name="20% - Акцент5 6 2" xfId="336"/>
    <cellStyle name="20% - Акцент5 7" xfId="337"/>
    <cellStyle name="20% - Акцент5 7 2" xfId="338"/>
    <cellStyle name="20% - Акцент5 8" xfId="339"/>
    <cellStyle name="20% - Акцент5 8 2" xfId="340"/>
    <cellStyle name="20% - Акцент5 9" xfId="341"/>
    <cellStyle name="20% - Акцент5 9 2" xfId="342"/>
    <cellStyle name="20% - Акцент6 10" xfId="343"/>
    <cellStyle name="20% - Акцент6 10 2" xfId="344"/>
    <cellStyle name="20% - Акцент6 11" xfId="1488"/>
    <cellStyle name="20% - Акцент6 12" xfId="1981"/>
    <cellStyle name="20% - Акцент6 13" xfId="2019"/>
    <cellStyle name="20% - Акцент6 14" xfId="2131"/>
    <cellStyle name="20% - Акцент6 15" xfId="2311"/>
    <cellStyle name="20% - Акцент6 16" xfId="2244"/>
    <cellStyle name="20% - Акцент6 17" xfId="4437"/>
    <cellStyle name="20% - Акцент6 2" xfId="55"/>
    <cellStyle name="20% - Акцент6 2 2" xfId="345"/>
    <cellStyle name="20% - Акцент6 2 3" xfId="843"/>
    <cellStyle name="20% - Акцент6 2 4" xfId="1340"/>
    <cellStyle name="20% - Акцент6 2 5" xfId="861"/>
    <cellStyle name="20% - Акцент6 2 6" xfId="1546"/>
    <cellStyle name="20% - Акцент6 2 7" xfId="2020"/>
    <cellStyle name="20% - Акцент6 2 7 10" xfId="7156"/>
    <cellStyle name="20% - Акцент6 2 7 2" xfId="4110"/>
    <cellStyle name="20% - Акцент6 2 7 3" xfId="4673"/>
    <cellStyle name="20% - Акцент6 2 7 4" xfId="5119"/>
    <cellStyle name="20% - Акцент6 2 7 5" xfId="5554"/>
    <cellStyle name="20% - Акцент6 2 7 6" xfId="5952"/>
    <cellStyle name="20% - Акцент6 2 7 7" xfId="6312"/>
    <cellStyle name="20% - Акцент6 2 7 8" xfId="6654"/>
    <cellStyle name="20% - Акцент6 2 7 9" xfId="6925"/>
    <cellStyle name="20% - Акцент6 2 8" xfId="2132"/>
    <cellStyle name="20% - Акцент6 2 8 10" xfId="7169"/>
    <cellStyle name="20% - Акцент6 2 8 2" xfId="4199"/>
    <cellStyle name="20% - Акцент6 2 8 3" xfId="4752"/>
    <cellStyle name="20% - Акцент6 2 8 4" xfId="5197"/>
    <cellStyle name="20% - Акцент6 2 8 5" xfId="5625"/>
    <cellStyle name="20% - Акцент6 2 8 6" xfId="6009"/>
    <cellStyle name="20% - Акцент6 2 8 7" xfId="6367"/>
    <cellStyle name="20% - Акцент6 2 8 8" xfId="6689"/>
    <cellStyle name="20% - Акцент6 2 8 9" xfId="6948"/>
    <cellStyle name="20% - Акцент6 2 9" xfId="4438"/>
    <cellStyle name="20% - Акцент6 3" xfId="154"/>
    <cellStyle name="20% - Акцент6 3 2" xfId="347"/>
    <cellStyle name="20% - Акцент6 3 3" xfId="317"/>
    <cellStyle name="20% - Акцент6 3 4" xfId="1337"/>
    <cellStyle name="20% - Акцент6 3 5" xfId="853"/>
    <cellStyle name="20% - Акцент6 3 6" xfId="1543"/>
    <cellStyle name="20% - Акцент6 4" xfId="224"/>
    <cellStyle name="20% - Акцент6 4 2" xfId="348"/>
    <cellStyle name="20% - Акцент6 4 3" xfId="832"/>
    <cellStyle name="20% - Акцент6 4 4" xfId="1334"/>
    <cellStyle name="20% - Акцент6 4 5" xfId="851"/>
    <cellStyle name="20% - Акцент6 4 6" xfId="1540"/>
    <cellStyle name="20% - Акцент6 5" xfId="235"/>
    <cellStyle name="20% - Акцент6 5 2" xfId="350"/>
    <cellStyle name="20% - Акцент6 5 3" xfId="829"/>
    <cellStyle name="20% - Акцент6 5 4" xfId="1331"/>
    <cellStyle name="20% - Акцент6 5 5" xfId="849"/>
    <cellStyle name="20% - Акцент6 5 6" xfId="1539"/>
    <cellStyle name="20% - Акцент6 6" xfId="352"/>
    <cellStyle name="20% - Акцент6 6 2" xfId="353"/>
    <cellStyle name="20% - Акцент6 7" xfId="354"/>
    <cellStyle name="20% - Акцент6 7 2" xfId="355"/>
    <cellStyle name="20% - Акцент6 8" xfId="356"/>
    <cellStyle name="20% - Акцент6 8 2" xfId="357"/>
    <cellStyle name="20% - Акцент6 9" xfId="358"/>
    <cellStyle name="20% - Акцент6 9 2" xfId="359"/>
    <cellStyle name="40% - Акцент1 10" xfId="360"/>
    <cellStyle name="40% - Акцент1 10 2" xfId="361"/>
    <cellStyle name="40% - Акцент1 11" xfId="1487"/>
    <cellStyle name="40% - Акцент1 12" xfId="1974"/>
    <cellStyle name="40% - Акцент1 13" xfId="2021"/>
    <cellStyle name="40% - Акцент1 14" xfId="2133"/>
    <cellStyle name="40% - Акцент1 15" xfId="2312"/>
    <cellStyle name="40% - Акцент1 16" xfId="2243"/>
    <cellStyle name="40% - Акцент1 17" xfId="4439"/>
    <cellStyle name="40% - Акцент1 2" xfId="56"/>
    <cellStyle name="40% - Акцент1 2 2" xfId="362"/>
    <cellStyle name="40% - Акцент1 2 3" xfId="779"/>
    <cellStyle name="40% - Акцент1 2 4" xfId="1321"/>
    <cellStyle name="40% - Акцент1 2 5" xfId="814"/>
    <cellStyle name="40% - Акцент1 2 6" xfId="1534"/>
    <cellStyle name="40% - Акцент1 2 7" xfId="2022"/>
    <cellStyle name="40% - Акцент1 2 7 10" xfId="7157"/>
    <cellStyle name="40% - Акцент1 2 7 2" xfId="4112"/>
    <cellStyle name="40% - Акцент1 2 7 3" xfId="4675"/>
    <cellStyle name="40% - Акцент1 2 7 4" xfId="5121"/>
    <cellStyle name="40% - Акцент1 2 7 5" xfId="5556"/>
    <cellStyle name="40% - Акцент1 2 7 6" xfId="5954"/>
    <cellStyle name="40% - Акцент1 2 7 7" xfId="6314"/>
    <cellStyle name="40% - Акцент1 2 7 8" xfId="6656"/>
    <cellStyle name="40% - Акцент1 2 7 9" xfId="6927"/>
    <cellStyle name="40% - Акцент1 2 8" xfId="2134"/>
    <cellStyle name="40% - Акцент1 2 8 10" xfId="7170"/>
    <cellStyle name="40% - Акцент1 2 8 2" xfId="4201"/>
    <cellStyle name="40% - Акцент1 2 8 3" xfId="4754"/>
    <cellStyle name="40% - Акцент1 2 8 4" xfId="5199"/>
    <cellStyle name="40% - Акцент1 2 8 5" xfId="5627"/>
    <cellStyle name="40% - Акцент1 2 8 6" xfId="6011"/>
    <cellStyle name="40% - Акцент1 2 8 7" xfId="6369"/>
    <cellStyle name="40% - Акцент1 2 8 8" xfId="6691"/>
    <cellStyle name="40% - Акцент1 2 8 9" xfId="6950"/>
    <cellStyle name="40% - Акцент1 2 9" xfId="4440"/>
    <cellStyle name="40% - Акцент1 3" xfId="153"/>
    <cellStyle name="40% - Акцент1 3 2" xfId="363"/>
    <cellStyle name="40% - Акцент1 3 3" xfId="765"/>
    <cellStyle name="40% - Акцент1 3 4" xfId="1319"/>
    <cellStyle name="40% - Акцент1 3 5" xfId="797"/>
    <cellStyle name="40% - Акцент1 3 6" xfId="1533"/>
    <cellStyle name="40% - Акцент1 4" xfId="223"/>
    <cellStyle name="40% - Акцент1 4 2" xfId="365"/>
    <cellStyle name="40% - Акцент1 4 3" xfId="762"/>
    <cellStyle name="40% - Акцент1 4 4" xfId="1318"/>
    <cellStyle name="40% - Акцент1 4 5" xfId="782"/>
    <cellStyle name="40% - Акцент1 4 6" xfId="1532"/>
    <cellStyle name="40% - Акцент1 5" xfId="234"/>
    <cellStyle name="40% - Акцент1 5 2" xfId="366"/>
    <cellStyle name="40% - Акцент1 5 3" xfId="749"/>
    <cellStyle name="40% - Акцент1 5 4" xfId="1317"/>
    <cellStyle name="40% - Акцент1 5 5" xfId="767"/>
    <cellStyle name="40% - Акцент1 5 6" xfId="1531"/>
    <cellStyle name="40% - Акцент1 6" xfId="368"/>
    <cellStyle name="40% - Акцент1 6 2" xfId="369"/>
    <cellStyle name="40% - Акцент1 7" xfId="370"/>
    <cellStyle name="40% - Акцент1 7 2" xfId="371"/>
    <cellStyle name="40% - Акцент1 8" xfId="372"/>
    <cellStyle name="40% - Акцент1 8 2" xfId="373"/>
    <cellStyle name="40% - Акцент1 9" xfId="374"/>
    <cellStyle name="40% - Акцент1 9 2" xfId="375"/>
    <cellStyle name="40% - Акцент2 10" xfId="376"/>
    <cellStyle name="40% - Акцент2 10 2" xfId="377"/>
    <cellStyle name="40% - Акцент2 11" xfId="1485"/>
    <cellStyle name="40% - Акцент2 12" xfId="1971"/>
    <cellStyle name="40% - Акцент2 13" xfId="2023"/>
    <cellStyle name="40% - Акцент2 14" xfId="2135"/>
    <cellStyle name="40% - Акцент2 15" xfId="2279"/>
    <cellStyle name="40% - Акцент2 16" xfId="2242"/>
    <cellStyle name="40% - Акцент2 17" xfId="4441"/>
    <cellStyle name="40% - Акцент2 2" xfId="57"/>
    <cellStyle name="40% - Акцент2 2 2" xfId="378"/>
    <cellStyle name="40% - Акцент2 2 3" xfId="701"/>
    <cellStyle name="40% - Акцент2 2 4" xfId="1313"/>
    <cellStyle name="40% - Акцент2 2 5" xfId="681"/>
    <cellStyle name="40% - Акцент2 2 6" xfId="1530"/>
    <cellStyle name="40% - Акцент2 2 7" xfId="2024"/>
    <cellStyle name="40% - Акцент2 2 7 10" xfId="7158"/>
    <cellStyle name="40% - Акцент2 2 7 2" xfId="4114"/>
    <cellStyle name="40% - Акцент2 2 7 3" xfId="4677"/>
    <cellStyle name="40% - Акцент2 2 7 4" xfId="5123"/>
    <cellStyle name="40% - Акцент2 2 7 5" xfId="5557"/>
    <cellStyle name="40% - Акцент2 2 7 6" xfId="5955"/>
    <cellStyle name="40% - Акцент2 2 7 7" xfId="6316"/>
    <cellStyle name="40% - Акцент2 2 7 8" xfId="6657"/>
    <cellStyle name="40% - Акцент2 2 7 9" xfId="6928"/>
    <cellStyle name="40% - Акцент2 2 8" xfId="2136"/>
    <cellStyle name="40% - Акцент2 2 8 10" xfId="7171"/>
    <cellStyle name="40% - Акцент2 2 8 2" xfId="4203"/>
    <cellStyle name="40% - Акцент2 2 8 3" xfId="4756"/>
    <cellStyle name="40% - Акцент2 2 8 4" xfId="5201"/>
    <cellStyle name="40% - Акцент2 2 8 5" xfId="5629"/>
    <cellStyle name="40% - Акцент2 2 8 6" xfId="6012"/>
    <cellStyle name="40% - Акцент2 2 8 7" xfId="6371"/>
    <cellStyle name="40% - Акцент2 2 8 8" xfId="6692"/>
    <cellStyle name="40% - Акцент2 2 8 9" xfId="6951"/>
    <cellStyle name="40% - Акцент2 2 9" xfId="4442"/>
    <cellStyle name="40% - Акцент2 3" xfId="152"/>
    <cellStyle name="40% - Акцент2 3 2" xfId="379"/>
    <cellStyle name="40% - Акцент2 3 3" xfId="697"/>
    <cellStyle name="40% - Акцент2 3 4" xfId="1311"/>
    <cellStyle name="40% - Акцент2 3 5" xfId="666"/>
    <cellStyle name="40% - Акцент2 3 6" xfId="1529"/>
    <cellStyle name="40% - Акцент2 4" xfId="222"/>
    <cellStyle name="40% - Акцент2 4 2" xfId="380"/>
    <cellStyle name="40% - Акцент2 4 3" xfId="683"/>
    <cellStyle name="40% - Акцент2 4 4" xfId="1310"/>
    <cellStyle name="40% - Акцент2 4 5" xfId="663"/>
    <cellStyle name="40% - Акцент2 4 6" xfId="1528"/>
    <cellStyle name="40% - Акцент2 5" xfId="233"/>
    <cellStyle name="40% - Акцент2 5 2" xfId="381"/>
    <cellStyle name="40% - Акцент2 5 3" xfId="679"/>
    <cellStyle name="40% - Акцент2 5 4" xfId="1308"/>
    <cellStyle name="40% - Акцент2 5 5" xfId="650"/>
    <cellStyle name="40% - Акцент2 5 6" xfId="1527"/>
    <cellStyle name="40% - Акцент2 6" xfId="382"/>
    <cellStyle name="40% - Акцент2 6 2" xfId="383"/>
    <cellStyle name="40% - Акцент2 7" xfId="384"/>
    <cellStyle name="40% - Акцент2 7 2" xfId="385"/>
    <cellStyle name="40% - Акцент2 8" xfId="386"/>
    <cellStyle name="40% - Акцент2 8 2" xfId="387"/>
    <cellStyle name="40% - Акцент2 9" xfId="388"/>
    <cellStyle name="40% - Акцент2 9 2" xfId="389"/>
    <cellStyle name="40% - Акцент3 10" xfId="390"/>
    <cellStyle name="40% - Акцент3 10 2" xfId="391"/>
    <cellStyle name="40% - Акцент3 11" xfId="392"/>
    <cellStyle name="40% - Акцент3 11 2" xfId="393"/>
    <cellStyle name="40% - Акцент3 12" xfId="1483"/>
    <cellStyle name="40% - Акцент3 13" xfId="1972"/>
    <cellStyle name="40% - Акцент3 14" xfId="2025"/>
    <cellStyle name="40% - Акцент3 15" xfId="2137"/>
    <cellStyle name="40% - Акцент3 16" xfId="2313"/>
    <cellStyle name="40% - Акцент3 17" xfId="2241"/>
    <cellStyle name="40% - Акцент3 18" xfId="4443"/>
    <cellStyle name="40% - Акцент3 2" xfId="5"/>
    <cellStyle name="40% - Акцент3 2 2" xfId="2026"/>
    <cellStyle name="40% - Акцент3 2 2 10" xfId="7159"/>
    <cellStyle name="40% - Акцент3 2 2 2" xfId="4116"/>
    <cellStyle name="40% - Акцент3 2 2 3" xfId="4679"/>
    <cellStyle name="40% - Акцент3 2 2 4" xfId="5125"/>
    <cellStyle name="40% - Акцент3 2 2 5" xfId="5559"/>
    <cellStyle name="40% - Акцент3 2 2 6" xfId="5957"/>
    <cellStyle name="40% - Акцент3 2 2 7" xfId="6317"/>
    <cellStyle name="40% - Акцент3 2 2 8" xfId="6658"/>
    <cellStyle name="40% - Акцент3 2 2 9" xfId="6929"/>
    <cellStyle name="40% - Акцент3 2 3" xfId="2138"/>
    <cellStyle name="40% - Акцент3 2 3 10" xfId="7172"/>
    <cellStyle name="40% - Акцент3 2 3 2" xfId="4205"/>
    <cellStyle name="40% - Акцент3 2 3 3" xfId="4758"/>
    <cellStyle name="40% - Акцент3 2 3 4" xfId="5203"/>
    <cellStyle name="40% - Акцент3 2 3 5" xfId="5631"/>
    <cellStyle name="40% - Акцент3 2 3 6" xfId="6014"/>
    <cellStyle name="40% - Акцент3 2 3 7" xfId="6373"/>
    <cellStyle name="40% - Акцент3 2 3 8" xfId="6693"/>
    <cellStyle name="40% - Акцент3 2 3 9" xfId="6952"/>
    <cellStyle name="40% - Акцент3 2 4" xfId="4444"/>
    <cellStyle name="40% - Акцент3 3" xfId="58"/>
    <cellStyle name="40% - Акцент3 3 2" xfId="395"/>
    <cellStyle name="40% - Акцент3 3 3" xfId="617"/>
    <cellStyle name="40% - Акцент3 3 4" xfId="1303"/>
    <cellStyle name="40% - Акцент3 3 5" xfId="565"/>
    <cellStyle name="40% - Акцент3 3 6" xfId="1526"/>
    <cellStyle name="40% - Акцент3 4" xfId="151"/>
    <cellStyle name="40% - Акцент3 4 2" xfId="396"/>
    <cellStyle name="40% - Акцент3 4 3" xfId="614"/>
    <cellStyle name="40% - Акцент3 4 4" xfId="1301"/>
    <cellStyle name="40% - Акцент3 4 5" xfId="553"/>
    <cellStyle name="40% - Акцент3 4 6" xfId="1525"/>
    <cellStyle name="40% - Акцент3 5" xfId="221"/>
    <cellStyle name="40% - Акцент3 5 2" xfId="398"/>
    <cellStyle name="40% - Акцент3 5 3" xfId="600"/>
    <cellStyle name="40% - Акцент3 5 4" xfId="1300"/>
    <cellStyle name="40% - Акцент3 5 5" xfId="529"/>
    <cellStyle name="40% - Акцент3 5 6" xfId="1523"/>
    <cellStyle name="40% - Акцент3 6" xfId="249"/>
    <cellStyle name="40% - Акцент3 6 2" xfId="400"/>
    <cellStyle name="40% - Акцент3 6 3" xfId="597"/>
    <cellStyle name="40% - Акцент3 6 4" xfId="1297"/>
    <cellStyle name="40% - Акцент3 6 5" xfId="514"/>
    <cellStyle name="40% - Акцент3 6 6" xfId="1522"/>
    <cellStyle name="40% - Акцент3 7" xfId="402"/>
    <cellStyle name="40% - Акцент3 7 2" xfId="403"/>
    <cellStyle name="40% - Акцент3 8" xfId="404"/>
    <cellStyle name="40% - Акцент3 8 2" xfId="405"/>
    <cellStyle name="40% - Акцент3 9" xfId="406"/>
    <cellStyle name="40% - Акцент3 9 2" xfId="407"/>
    <cellStyle name="40% - Акцент4 10" xfId="408"/>
    <cellStyle name="40% - Акцент4 10 2" xfId="409"/>
    <cellStyle name="40% - Акцент4 11" xfId="1481"/>
    <cellStyle name="40% - Акцент4 12" xfId="1969"/>
    <cellStyle name="40% - Акцент4 13" xfId="2027"/>
    <cellStyle name="40% - Акцент4 14" xfId="2139"/>
    <cellStyle name="40% - Акцент4 15" xfId="2284"/>
    <cellStyle name="40% - Акцент4 16" xfId="2240"/>
    <cellStyle name="40% - Акцент4 17" xfId="4445"/>
    <cellStyle name="40% - Акцент4 2" xfId="59"/>
    <cellStyle name="40% - Акцент4 2 2" xfId="410"/>
    <cellStyle name="40% - Акцент4 2 3" xfId="560"/>
    <cellStyle name="40% - Акцент4 2 4" xfId="1291"/>
    <cellStyle name="40% - Акцент4 2 5" xfId="465"/>
    <cellStyle name="40% - Акцент4 2 6" xfId="1520"/>
    <cellStyle name="40% - Акцент4 2 7" xfId="2028"/>
    <cellStyle name="40% - Акцент4 2 7 10" xfId="7160"/>
    <cellStyle name="40% - Акцент4 2 7 2" xfId="4118"/>
    <cellStyle name="40% - Акцент4 2 7 3" xfId="4681"/>
    <cellStyle name="40% - Акцент4 2 7 4" xfId="5126"/>
    <cellStyle name="40% - Акцент4 2 7 5" xfId="5560"/>
    <cellStyle name="40% - Акцент4 2 7 6" xfId="5958"/>
    <cellStyle name="40% - Акцент4 2 7 7" xfId="6319"/>
    <cellStyle name="40% - Акцент4 2 7 8" xfId="6659"/>
    <cellStyle name="40% - Акцент4 2 7 9" xfId="6930"/>
    <cellStyle name="40% - Акцент4 2 8" xfId="2140"/>
    <cellStyle name="40% - Акцент4 2 8 10" xfId="7173"/>
    <cellStyle name="40% - Акцент4 2 8 2" xfId="4206"/>
    <cellStyle name="40% - Акцент4 2 8 3" xfId="4760"/>
    <cellStyle name="40% - Акцент4 2 8 4" xfId="5205"/>
    <cellStyle name="40% - Акцент4 2 8 5" xfId="5633"/>
    <cellStyle name="40% - Акцент4 2 8 6" xfId="6015"/>
    <cellStyle name="40% - Акцент4 2 8 7" xfId="6375"/>
    <cellStyle name="40% - Акцент4 2 8 8" xfId="6694"/>
    <cellStyle name="40% - Акцент4 2 8 9" xfId="6953"/>
    <cellStyle name="40% - Акцент4 2 9" xfId="4446"/>
    <cellStyle name="40% - Акцент4 3" xfId="150"/>
    <cellStyle name="40% - Акцент4 3 2" xfId="411"/>
    <cellStyle name="40% - Акцент4 3 3" xfId="551"/>
    <cellStyle name="40% - Акцент4 3 4" xfId="1289"/>
    <cellStyle name="40% - Акцент4 3 5" xfId="447"/>
    <cellStyle name="40% - Акцент4 3 6" xfId="1519"/>
    <cellStyle name="40% - Акцент4 4" xfId="220"/>
    <cellStyle name="40% - Акцент4 4 2" xfId="413"/>
    <cellStyle name="40% - Акцент4 4 3" xfId="547"/>
    <cellStyle name="40% - Акцент4 4 4" xfId="1288"/>
    <cellStyle name="40% - Акцент4 4 5" xfId="430"/>
    <cellStyle name="40% - Акцент4 4 6" xfId="1517"/>
    <cellStyle name="40% - Акцент4 5" xfId="248"/>
    <cellStyle name="40% - Акцент4 5 2" xfId="415"/>
    <cellStyle name="40% - Акцент4 5 3" xfId="533"/>
    <cellStyle name="40% - Акцент4 5 4" xfId="1286"/>
    <cellStyle name="40% - Акцент4 5 5" xfId="414"/>
    <cellStyle name="40% - Акцент4 5 6" xfId="1516"/>
    <cellStyle name="40% - Акцент4 6" xfId="417"/>
    <cellStyle name="40% - Акцент4 6 2" xfId="418"/>
    <cellStyle name="40% - Акцент4 7" xfId="419"/>
    <cellStyle name="40% - Акцент4 7 2" xfId="420"/>
    <cellStyle name="40% - Акцент4 8" xfId="421"/>
    <cellStyle name="40% - Акцент4 8 2" xfId="422"/>
    <cellStyle name="40% - Акцент4 9" xfId="423"/>
    <cellStyle name="40% - Акцент4 9 2" xfId="424"/>
    <cellStyle name="40% - Акцент5 10" xfId="425"/>
    <cellStyle name="40% - Акцент5 10 2" xfId="426"/>
    <cellStyle name="40% - Акцент5 11" xfId="1479"/>
    <cellStyle name="40% - Акцент5 12" xfId="1968"/>
    <cellStyle name="40% - Акцент5 13" xfId="2029"/>
    <cellStyle name="40% - Акцент5 14" xfId="2141"/>
    <cellStyle name="40% - Акцент5 15" xfId="2285"/>
    <cellStyle name="40% - Акцент5 16" xfId="2239"/>
    <cellStyle name="40% - Акцент5 17" xfId="4447"/>
    <cellStyle name="40% - Акцент5 2" xfId="60"/>
    <cellStyle name="40% - Акцент5 2 2" xfId="427"/>
    <cellStyle name="40% - Акцент5 2 3" xfId="498"/>
    <cellStyle name="40% - Акцент5 2 4" xfId="1281"/>
    <cellStyle name="40% - Акцент5 2 5" xfId="330"/>
    <cellStyle name="40% - Акцент5 2 6" xfId="1514"/>
    <cellStyle name="40% - Акцент5 2 7" xfId="2030"/>
    <cellStyle name="40% - Акцент5 2 7 10" xfId="7161"/>
    <cellStyle name="40% - Акцент5 2 7 2" xfId="4120"/>
    <cellStyle name="40% - Акцент5 2 7 3" xfId="4683"/>
    <cellStyle name="40% - Акцент5 2 7 4" xfId="5128"/>
    <cellStyle name="40% - Акцент5 2 7 5" xfId="5561"/>
    <cellStyle name="40% - Акцент5 2 7 6" xfId="5959"/>
    <cellStyle name="40% - Акцент5 2 7 7" xfId="6320"/>
    <cellStyle name="40% - Акцент5 2 7 8" xfId="6660"/>
    <cellStyle name="40% - Акцент5 2 7 9" xfId="6931"/>
    <cellStyle name="40% - Акцент5 2 8" xfId="2142"/>
    <cellStyle name="40% - Акцент5 2 8 10" xfId="7174"/>
    <cellStyle name="40% - Акцент5 2 8 2" xfId="4208"/>
    <cellStyle name="40% - Акцент5 2 8 3" xfId="4762"/>
    <cellStyle name="40% - Акцент5 2 8 4" xfId="5207"/>
    <cellStyle name="40% - Акцент5 2 8 5" xfId="5635"/>
    <cellStyle name="40% - Акцент5 2 8 6" xfId="6016"/>
    <cellStyle name="40% - Акцент5 2 8 7" xfId="6376"/>
    <cellStyle name="40% - Акцент5 2 8 8" xfId="6695"/>
    <cellStyle name="40% - Акцент5 2 8 9" xfId="6954"/>
    <cellStyle name="40% - Акцент5 2 9" xfId="4448"/>
    <cellStyle name="40% - Акцент5 3" xfId="149"/>
    <cellStyle name="40% - Акцент5 3 2" xfId="429"/>
    <cellStyle name="40% - Акцент5 3 3" xfId="484"/>
    <cellStyle name="40% - Акцент5 3 4" xfId="1279"/>
    <cellStyle name="40% - Акцент5 3 5" xfId="284"/>
    <cellStyle name="40% - Акцент5 3 6" xfId="1513"/>
    <cellStyle name="40% - Акцент5 4" xfId="219"/>
    <cellStyle name="40% - Акцент5 4 2" xfId="431"/>
    <cellStyle name="40% - Акцент5 4 3" xfId="481"/>
    <cellStyle name="40% - Акцент5 4 4" xfId="1278"/>
    <cellStyle name="40% - Акцент5 4 5" xfId="279"/>
    <cellStyle name="40% - Акцент5 4 6" xfId="1512"/>
    <cellStyle name="40% - Акцент5 5" xfId="232"/>
    <cellStyle name="40% - Акцент5 5 2" xfId="433"/>
    <cellStyle name="40% - Акцент5 5 3" xfId="468"/>
    <cellStyle name="40% - Акцент5 5 4" xfId="1276"/>
    <cellStyle name="40% - Акцент5 5 5" xfId="269"/>
    <cellStyle name="40% - Акцент5 5 6" xfId="1511"/>
    <cellStyle name="40% - Акцент5 6" xfId="434"/>
    <cellStyle name="40% - Акцент5 6 2" xfId="435"/>
    <cellStyle name="40% - Акцент5 7" xfId="436"/>
    <cellStyle name="40% - Акцент5 7 2" xfId="437"/>
    <cellStyle name="40% - Акцент5 8" xfId="438"/>
    <cellStyle name="40% - Акцент5 8 2" xfId="439"/>
    <cellStyle name="40% - Акцент5 9" xfId="440"/>
    <cellStyle name="40% - Акцент5 9 2" xfId="441"/>
    <cellStyle name="40% - Акцент6 10" xfId="442"/>
    <cellStyle name="40% - Акцент6 10 2" xfId="443"/>
    <cellStyle name="40% - Акцент6 11" xfId="1478"/>
    <cellStyle name="40% - Акцент6 12" xfId="1989"/>
    <cellStyle name="40% - Акцент6 13" xfId="2031"/>
    <cellStyle name="40% - Акцент6 14" xfId="2143"/>
    <cellStyle name="40% - Акцент6 15" xfId="2286"/>
    <cellStyle name="40% - Акцент6 16" xfId="2238"/>
    <cellStyle name="40% - Акцент6 17" xfId="4449"/>
    <cellStyle name="40% - Акцент6 2" xfId="61"/>
    <cellStyle name="40% - Акцент6 2 2" xfId="444"/>
    <cellStyle name="40% - Акцент6 2 3" xfId="416"/>
    <cellStyle name="40% - Акцент6 2 4" xfId="1269"/>
    <cellStyle name="40% - Акцент6 2 5" xfId="1024"/>
    <cellStyle name="40% - Акцент6 2 6" xfId="1510"/>
    <cellStyle name="40% - Акцент6 2 7" xfId="2032"/>
    <cellStyle name="40% - Акцент6 2 7 10" xfId="7162"/>
    <cellStyle name="40% - Акцент6 2 7 2" xfId="4122"/>
    <cellStyle name="40% - Акцент6 2 7 3" xfId="4684"/>
    <cellStyle name="40% - Акцент6 2 7 4" xfId="5129"/>
    <cellStyle name="40% - Акцент6 2 7 5" xfId="5562"/>
    <cellStyle name="40% - Акцент6 2 7 6" xfId="5961"/>
    <cellStyle name="40% - Акцент6 2 7 7" xfId="6322"/>
    <cellStyle name="40% - Акцент6 2 7 8" xfId="6661"/>
    <cellStyle name="40% - Акцент6 2 7 9" xfId="6932"/>
    <cellStyle name="40% - Акцент6 2 8" xfId="2144"/>
    <cellStyle name="40% - Акцент6 2 8 10" xfId="7175"/>
    <cellStyle name="40% - Акцент6 2 8 2" xfId="4210"/>
    <cellStyle name="40% - Акцент6 2 8 3" xfId="4763"/>
    <cellStyle name="40% - Акцент6 2 8 4" xfId="5209"/>
    <cellStyle name="40% - Акцент6 2 8 5" xfId="5637"/>
    <cellStyle name="40% - Акцент6 2 8 6" xfId="6017"/>
    <cellStyle name="40% - Акцент6 2 8 7" xfId="6377"/>
    <cellStyle name="40% - Акцент6 2 8 8" xfId="6696"/>
    <cellStyle name="40% - Акцент6 2 8 9" xfId="6955"/>
    <cellStyle name="40% - Акцент6 2 9" xfId="4450"/>
    <cellStyle name="40% - Акцент6 3" xfId="148"/>
    <cellStyle name="40% - Акцент6 3 2" xfId="446"/>
    <cellStyle name="40% - Акцент6 3 3" xfId="412"/>
    <cellStyle name="40% - Акцент6 3 4" xfId="1267"/>
    <cellStyle name="40% - Акцент6 3 5" xfId="1025"/>
    <cellStyle name="40% - Акцент6 3 6" xfId="1509"/>
    <cellStyle name="40% - Акцент6 4" xfId="218"/>
    <cellStyle name="40% - Акцент6 4 2" xfId="448"/>
    <cellStyle name="40% - Акцент6 4 3" xfId="401"/>
    <cellStyle name="40% - Акцент6 4 4" xfId="1265"/>
    <cellStyle name="40% - Акцент6 4 5" xfId="1026"/>
    <cellStyle name="40% - Акцент6 4 6" xfId="1440"/>
    <cellStyle name="40% - Акцент6 5" xfId="192"/>
    <cellStyle name="40% - Акцент6 5 2" xfId="450"/>
    <cellStyle name="40% - Акцент6 5 3" xfId="397"/>
    <cellStyle name="40% - Акцент6 5 4" xfId="1264"/>
    <cellStyle name="40% - Акцент6 5 5" xfId="1027"/>
    <cellStyle name="40% - Акцент6 5 6" xfId="1507"/>
    <cellStyle name="40% - Акцент6 6" xfId="452"/>
    <cellStyle name="40% - Акцент6 6 2" xfId="453"/>
    <cellStyle name="40% - Акцент6 7" xfId="454"/>
    <cellStyle name="40% - Акцент6 7 2" xfId="455"/>
    <cellStyle name="40% - Акцент6 8" xfId="456"/>
    <cellStyle name="40% - Акцент6 8 2" xfId="457"/>
    <cellStyle name="40% - Акцент6 9" xfId="458"/>
    <cellStyle name="40% - Акцент6 9 2" xfId="459"/>
    <cellStyle name="60% - Акцент1 10" xfId="460"/>
    <cellStyle name="60% - Акцент1 10 2" xfId="461"/>
    <cellStyle name="60% - Акцент1 11" xfId="1477"/>
    <cellStyle name="60% - Акцент1 12" xfId="1708"/>
    <cellStyle name="60% - Акцент1 13" xfId="2033"/>
    <cellStyle name="60% - Акцент1 14" xfId="2145"/>
    <cellStyle name="60% - Акцент1 15" xfId="2287"/>
    <cellStyle name="60% - Акцент1 16" xfId="2237"/>
    <cellStyle name="60% - Акцент1 17" xfId="4451"/>
    <cellStyle name="60% - Акцент1 2" xfId="62"/>
    <cellStyle name="60% - Акцент1 2 2" xfId="462"/>
    <cellStyle name="60% - Акцент1 2 3" xfId="349"/>
    <cellStyle name="60% - Акцент1 2 4" xfId="1256"/>
    <cellStyle name="60% - Акцент1 2 5" xfId="1040"/>
    <cellStyle name="60% - Акцент1 2 6" xfId="1502"/>
    <cellStyle name="60% - Акцент1 2 7" xfId="2034"/>
    <cellStyle name="60% - Акцент1 2 8" xfId="2146"/>
    <cellStyle name="60% - Акцент1 2 9" xfId="4452"/>
    <cellStyle name="60% - Акцент1 3" xfId="147"/>
    <cellStyle name="60% - Акцент1 3 2" xfId="464"/>
    <cellStyle name="60% - Акцент1 3 3" xfId="346"/>
    <cellStyle name="60% - Акцент1 3 4" xfId="1254"/>
    <cellStyle name="60% - Акцент1 3 5" xfId="1044"/>
    <cellStyle name="60% - Акцент1 3 6" xfId="1501"/>
    <cellStyle name="60% - Акцент1 4" xfId="217"/>
    <cellStyle name="60% - Акцент1 4 2" xfId="466"/>
    <cellStyle name="60% - Акцент1 4 3" xfId="332"/>
    <cellStyle name="60% - Акцент1 4 4" xfId="1253"/>
    <cellStyle name="60% - Акцент1 4 5" xfId="1047"/>
    <cellStyle name="60% - Акцент1 4 6" xfId="1500"/>
    <cellStyle name="60% - Акцент1 5" xfId="193"/>
    <cellStyle name="60% - Акцент1 5 2" xfId="467"/>
    <cellStyle name="60% - Акцент1 5 3" xfId="328"/>
    <cellStyle name="60% - Акцент1 5 4" xfId="1251"/>
    <cellStyle name="60% - Акцент1 5 5" xfId="1050"/>
    <cellStyle name="60% - Акцент1 5 6" xfId="1499"/>
    <cellStyle name="60% - Акцент1 6" xfId="469"/>
    <cellStyle name="60% - Акцент1 6 2" xfId="470"/>
    <cellStyle name="60% - Акцент1 7" xfId="471"/>
    <cellStyle name="60% - Акцент1 7 2" xfId="472"/>
    <cellStyle name="60% - Акцент1 8" xfId="473"/>
    <cellStyle name="60% - Акцент1 8 2" xfId="474"/>
    <cellStyle name="60% - Акцент1 9" xfId="475"/>
    <cellStyle name="60% - Акцент1 9 2" xfId="476"/>
    <cellStyle name="60% - Акцент2 10" xfId="477"/>
    <cellStyle name="60% - Акцент2 10 2" xfId="478"/>
    <cellStyle name="60% - Акцент2 11" xfId="1476"/>
    <cellStyle name="60% - Акцент2 12" xfId="1996"/>
    <cellStyle name="60% - Акцент2 13" xfId="2035"/>
    <cellStyle name="60% - Акцент2 14" xfId="2147"/>
    <cellStyle name="60% - Акцент2 15" xfId="2288"/>
    <cellStyle name="60% - Акцент2 16" xfId="2236"/>
    <cellStyle name="60% - Акцент2 17" xfId="4453"/>
    <cellStyle name="60% - Акцент2 2" xfId="63"/>
    <cellStyle name="60% - Акцент2 2 2" xfId="479"/>
    <cellStyle name="60% - Акцент2 2 3" xfId="291"/>
    <cellStyle name="60% - Акцент2 2 4" xfId="1243"/>
    <cellStyle name="60% - Акцент2 2 5" xfId="1058"/>
    <cellStyle name="60% - Акцент2 2 6" xfId="1404"/>
    <cellStyle name="60% - Акцент2 2 7" xfId="2036"/>
    <cellStyle name="60% - Акцент2 2 8" xfId="2148"/>
    <cellStyle name="60% - Акцент2 2 9" xfId="4454"/>
    <cellStyle name="60% - Акцент2 3" xfId="146"/>
    <cellStyle name="60% - Акцент2 3 2" xfId="480"/>
    <cellStyle name="60% - Акцент2 3 3" xfId="294"/>
    <cellStyle name="60% - Акцент2 3 4" xfId="1242"/>
    <cellStyle name="60% - Акцент2 3 5" xfId="1062"/>
    <cellStyle name="60% - Акцент2 3 6" xfId="1399"/>
    <cellStyle name="60% - Акцент2 4" xfId="216"/>
    <cellStyle name="60% - Акцент2 4 2" xfId="482"/>
    <cellStyle name="60% - Акцент2 4 3" xfId="307"/>
    <cellStyle name="60% - Акцент2 4 4" xfId="1241"/>
    <cellStyle name="60% - Акцент2 4 5" xfId="1066"/>
    <cellStyle name="60% - Акцент2 4 6" xfId="1394"/>
    <cellStyle name="60% - Акцент2 5" xfId="194"/>
    <cellStyle name="60% - Акцент2 5 2" xfId="483"/>
    <cellStyle name="60% - Акцент2 5 3" xfId="311"/>
    <cellStyle name="60% - Акцент2 5 4" xfId="1239"/>
    <cellStyle name="60% - Акцент2 5 5" xfId="1070"/>
    <cellStyle name="60% - Акцент2 5 6" xfId="1392"/>
    <cellStyle name="60% - Акцент2 6" xfId="485"/>
    <cellStyle name="60% - Акцент2 6 2" xfId="486"/>
    <cellStyle name="60% - Акцент2 7" xfId="487"/>
    <cellStyle name="60% - Акцент2 7 2" xfId="488"/>
    <cellStyle name="60% - Акцент2 8" xfId="489"/>
    <cellStyle name="60% - Акцент2 8 2" xfId="490"/>
    <cellStyle name="60% - Акцент2 9" xfId="491"/>
    <cellStyle name="60% - Акцент2 9 2" xfId="492"/>
    <cellStyle name="60% - Акцент3 10" xfId="493"/>
    <cellStyle name="60% - Акцент3 10 2" xfId="494"/>
    <cellStyle name="60% - Акцент3 11" xfId="495"/>
    <cellStyle name="60% - Акцент3 11 2" xfId="496"/>
    <cellStyle name="60% - Акцент3 12" xfId="1475"/>
    <cellStyle name="60% - Акцент3 13" xfId="1993"/>
    <cellStyle name="60% - Акцент3 14" xfId="2037"/>
    <cellStyle name="60% - Акцент3 15" xfId="2149"/>
    <cellStyle name="60% - Акцент3 16" xfId="2289"/>
    <cellStyle name="60% - Акцент3 17" xfId="2235"/>
    <cellStyle name="60% - Акцент3 18" xfId="4455"/>
    <cellStyle name="60% - Акцент3 2" xfId="6"/>
    <cellStyle name="60% - Акцент3 2 2" xfId="2038"/>
    <cellStyle name="60% - Акцент3 2 3" xfId="2150"/>
    <cellStyle name="60% - Акцент3 2 4" xfId="4456"/>
    <cellStyle name="60% - Акцент3 3" xfId="64"/>
    <cellStyle name="60% - Акцент3 3 2" xfId="497"/>
    <cellStyle name="60% - Акцент3 3 3" xfId="1028"/>
    <cellStyle name="60% - Акцент3 3 4" xfId="1226"/>
    <cellStyle name="60% - Акцент3 3 5" xfId="1081"/>
    <cellStyle name="60% - Акцент3 3 6" xfId="1377"/>
    <cellStyle name="60% - Акцент3 4" xfId="145"/>
    <cellStyle name="60% - Акцент3 4 2" xfId="499"/>
    <cellStyle name="60% - Акцент3 4 3" xfId="1030"/>
    <cellStyle name="60% - Акцент3 4 4" xfId="1223"/>
    <cellStyle name="60% - Акцент3 4 5" xfId="1082"/>
    <cellStyle name="60% - Акцент3 4 6" xfId="1370"/>
    <cellStyle name="60% - Акцент3 5" xfId="215"/>
    <cellStyle name="60% - Акцент3 5 2" xfId="500"/>
    <cellStyle name="60% - Акцент3 5 3" xfId="1031"/>
    <cellStyle name="60% - Акцент3 5 4" xfId="1221"/>
    <cellStyle name="60% - Акцент3 5 5" xfId="1084"/>
    <cellStyle name="60% - Акцент3 5 6" xfId="1367"/>
    <cellStyle name="60% - Акцент3 6" xfId="195"/>
    <cellStyle name="60% - Акцент3 6 2" xfId="501"/>
    <cellStyle name="60% - Акцент3 6 3" xfId="1033"/>
    <cellStyle name="60% - Акцент3 6 4" xfId="1220"/>
    <cellStyle name="60% - Акцент3 6 5" xfId="1086"/>
    <cellStyle name="60% - Акцент3 6 6" xfId="1365"/>
    <cellStyle name="60% - Акцент3 7" xfId="502"/>
    <cellStyle name="60% - Акцент3 7 2" xfId="503"/>
    <cellStyle name="60% - Акцент3 8" xfId="504"/>
    <cellStyle name="60% - Акцент3 8 2" xfId="505"/>
    <cellStyle name="60% - Акцент3 9" xfId="506"/>
    <cellStyle name="60% - Акцент3 9 2" xfId="507"/>
    <cellStyle name="60% - Акцент4 10" xfId="508"/>
    <cellStyle name="60% - Акцент4 10 2" xfId="509"/>
    <cellStyle name="60% - Акцент4 11" xfId="510"/>
    <cellStyle name="60% - Акцент4 11 2" xfId="511"/>
    <cellStyle name="60% - Акцент4 12" xfId="1474"/>
    <cellStyle name="60% - Акцент4 13" xfId="1707"/>
    <cellStyle name="60% - Акцент4 14" xfId="2039"/>
    <cellStyle name="60% - Акцент4 15" xfId="2151"/>
    <cellStyle name="60% - Акцент4 16" xfId="2290"/>
    <cellStyle name="60% - Акцент4 17" xfId="2234"/>
    <cellStyle name="60% - Акцент4 18" xfId="4457"/>
    <cellStyle name="60% - Акцент4 2" xfId="7"/>
    <cellStyle name="60% - Акцент4 2 2" xfId="2040"/>
    <cellStyle name="60% - Акцент4 2 3" xfId="2152"/>
    <cellStyle name="60% - Акцент4 2 4" xfId="4458"/>
    <cellStyle name="60% - Акцент4 3" xfId="65"/>
    <cellStyle name="60% - Акцент4 3 2" xfId="512"/>
    <cellStyle name="60% - Акцент4 3 3" xfId="1039"/>
    <cellStyle name="60% - Акцент4 3 4" xfId="1210"/>
    <cellStyle name="60% - Акцент4 3 5" xfId="1100"/>
    <cellStyle name="60% - Акцент4 3 6" xfId="1352"/>
    <cellStyle name="60% - Акцент4 4" xfId="144"/>
    <cellStyle name="60% - Акцент4 4 2" xfId="513"/>
    <cellStyle name="60% - Акцент4 4 3" xfId="1041"/>
    <cellStyle name="60% - Акцент4 4 4" xfId="1208"/>
    <cellStyle name="60% - Акцент4 4 5" xfId="1102"/>
    <cellStyle name="60% - Акцент4 4 6" xfId="1351"/>
    <cellStyle name="60% - Акцент4 5" xfId="214"/>
    <cellStyle name="60% - Акцент4 5 2" xfId="515"/>
    <cellStyle name="60% - Акцент4 5 3" xfId="1043"/>
    <cellStyle name="60% - Акцент4 5 4" xfId="1207"/>
    <cellStyle name="60% - Акцент4 5 5" xfId="1105"/>
    <cellStyle name="60% - Акцент4 5 6" xfId="1350"/>
    <cellStyle name="60% - Акцент4 6" xfId="196"/>
    <cellStyle name="60% - Акцент4 6 2" xfId="517"/>
    <cellStyle name="60% - Акцент4 6 3" xfId="1045"/>
    <cellStyle name="60% - Акцент4 6 4" xfId="1205"/>
    <cellStyle name="60% - Акцент4 6 5" xfId="1107"/>
    <cellStyle name="60% - Акцент4 6 6" xfId="1348"/>
    <cellStyle name="60% - Акцент4 7" xfId="518"/>
    <cellStyle name="60% - Акцент4 7 2" xfId="519"/>
    <cellStyle name="60% - Акцент4 8" xfId="520"/>
    <cellStyle name="60% - Акцент4 8 2" xfId="521"/>
    <cellStyle name="60% - Акцент4 9" xfId="522"/>
    <cellStyle name="60% - Акцент4 9 2" xfId="523"/>
    <cellStyle name="60% - Акцент5 10" xfId="524"/>
    <cellStyle name="60% - Акцент5 10 2" xfId="525"/>
    <cellStyle name="60% - Акцент5 11" xfId="1473"/>
    <cellStyle name="60% - Акцент5 12" xfId="2007"/>
    <cellStyle name="60% - Акцент5 13" xfId="2041"/>
    <cellStyle name="60% - Акцент5 14" xfId="2153"/>
    <cellStyle name="60% - Акцент5 15" xfId="2291"/>
    <cellStyle name="60% - Акцент5 16" xfId="2233"/>
    <cellStyle name="60% - Акцент5 17" xfId="4459"/>
    <cellStyle name="60% - Акцент5 2" xfId="66"/>
    <cellStyle name="60% - Акцент5 2 2" xfId="526"/>
    <cellStyle name="60% - Акцент5 2 3" xfId="1052"/>
    <cellStyle name="60% - Акцент5 2 4" xfId="1196"/>
    <cellStyle name="60% - Акцент5 2 5" xfId="1117"/>
    <cellStyle name="60% - Акцент5 2 6" xfId="1339"/>
    <cellStyle name="60% - Акцент5 2 7" xfId="2042"/>
    <cellStyle name="60% - Акцент5 2 8" xfId="2154"/>
    <cellStyle name="60% - Акцент5 2 9" xfId="4460"/>
    <cellStyle name="60% - Акцент5 3" xfId="143"/>
    <cellStyle name="60% - Акцент5 3 2" xfId="528"/>
    <cellStyle name="60% - Акцент5 3 3" xfId="1053"/>
    <cellStyle name="60% - Акцент5 3 4" xfId="1194"/>
    <cellStyle name="60% - Акцент5 3 5" xfId="1121"/>
    <cellStyle name="60% - Акцент5 3 6" xfId="1332"/>
    <cellStyle name="60% - Акцент5 4" xfId="213"/>
    <cellStyle name="60% - Акцент5 4 2" xfId="530"/>
    <cellStyle name="60% - Акцент5 4 3" xfId="1054"/>
    <cellStyle name="60% - Акцент5 4 4" xfId="1193"/>
    <cellStyle name="60% - Акцент5 4 5" xfId="1126"/>
    <cellStyle name="60% - Акцент5 4 6" xfId="1330"/>
    <cellStyle name="60% - Акцент5 5" xfId="197"/>
    <cellStyle name="60% - Акцент5 5 2" xfId="532"/>
    <cellStyle name="60% - Акцент5 5 3" xfId="1055"/>
    <cellStyle name="60% - Акцент5 5 4" xfId="1192"/>
    <cellStyle name="60% - Акцент5 5 5" xfId="1127"/>
    <cellStyle name="60% - Акцент5 5 6" xfId="1328"/>
    <cellStyle name="60% - Акцент5 6" xfId="534"/>
    <cellStyle name="60% - Акцент5 6 2" xfId="535"/>
    <cellStyle name="60% - Акцент5 7" xfId="536"/>
    <cellStyle name="60% - Акцент5 7 2" xfId="537"/>
    <cellStyle name="60% - Акцент5 8" xfId="538"/>
    <cellStyle name="60% - Акцент5 8 2" xfId="539"/>
    <cellStyle name="60% - Акцент5 9" xfId="540"/>
    <cellStyle name="60% - Акцент5 9 2" xfId="541"/>
    <cellStyle name="60% - Акцент6 10" xfId="542"/>
    <cellStyle name="60% - Акцент6 10 2" xfId="543"/>
    <cellStyle name="60% - Акцент6 11" xfId="544"/>
    <cellStyle name="60% - Акцент6 11 2" xfId="545"/>
    <cellStyle name="60% - Акцент6 12" xfId="1472"/>
    <cellStyle name="60% - Акцент6 13" xfId="1986"/>
    <cellStyle name="60% - Акцент6 14" xfId="2043"/>
    <cellStyle name="60% - Акцент6 15" xfId="2155"/>
    <cellStyle name="60% - Акцент6 16" xfId="2292"/>
    <cellStyle name="60% - Акцент6 17" xfId="2232"/>
    <cellStyle name="60% - Акцент6 18" xfId="4461"/>
    <cellStyle name="60% - Акцент6 2" xfId="8"/>
    <cellStyle name="60% - Акцент6 2 2" xfId="2044"/>
    <cellStyle name="60% - Акцент6 2 3" xfId="2156"/>
    <cellStyle name="60% - Акцент6 2 4" xfId="4462"/>
    <cellStyle name="60% - Акцент6 3" xfId="67"/>
    <cellStyle name="60% - Акцент6 3 2" xfId="546"/>
    <cellStyle name="60% - Акцент6 3 3" xfId="1064"/>
    <cellStyle name="60% - Акцент6 3 4" xfId="1180"/>
    <cellStyle name="60% - Акцент6 3 5" xfId="1140"/>
    <cellStyle name="60% - Акцент6 3 6" xfId="1314"/>
    <cellStyle name="60% - Акцент6 4" xfId="142"/>
    <cellStyle name="60% - Акцент6 4 2" xfId="548"/>
    <cellStyle name="60% - Акцент6 4 3" xfId="1065"/>
    <cellStyle name="60% - Акцент6 4 4" xfId="1176"/>
    <cellStyle name="60% - Акцент6 4 5" xfId="1141"/>
    <cellStyle name="60% - Акцент6 4 6" xfId="1307"/>
    <cellStyle name="60% - Акцент6 5" xfId="212"/>
    <cellStyle name="60% - Акцент6 5 2" xfId="550"/>
    <cellStyle name="60% - Акцент6 5 3" xfId="1067"/>
    <cellStyle name="60% - Акцент6 5 4" xfId="1173"/>
    <cellStyle name="60% - Акцент6 5 5" xfId="1143"/>
    <cellStyle name="60% - Акцент6 5 6" xfId="1306"/>
    <cellStyle name="60% - Акцент6 6" xfId="198"/>
    <cellStyle name="60% - Акцент6 6 2" xfId="552"/>
    <cellStyle name="60% - Акцент6 6 3" xfId="1069"/>
    <cellStyle name="60% - Акцент6 6 4" xfId="1172"/>
    <cellStyle name="60% - Акцент6 6 5" xfId="1146"/>
    <cellStyle name="60% - Акцент6 6 6" xfId="1305"/>
    <cellStyle name="60% - Акцент6 7" xfId="554"/>
    <cellStyle name="60% - Акцент6 7 2" xfId="555"/>
    <cellStyle name="60% - Акцент6 8" xfId="556"/>
    <cellStyle name="60% - Акцент6 8 2" xfId="557"/>
    <cellStyle name="60% - Акцент6 9" xfId="558"/>
    <cellStyle name="60% - Акцент6 9 2" xfId="559"/>
    <cellStyle name="br" xfId="2102"/>
    <cellStyle name="col" xfId="2103"/>
    <cellStyle name="style0" xfId="2104"/>
    <cellStyle name="td" xfId="2105"/>
    <cellStyle name="tr" xfId="2106"/>
    <cellStyle name="xl21" xfId="2107"/>
    <cellStyle name="xl22" xfId="2108"/>
    <cellStyle name="xl23" xfId="2109"/>
    <cellStyle name="xl24" xfId="2110"/>
    <cellStyle name="xl25" xfId="2111"/>
    <cellStyle name="xl26" xfId="2093"/>
    <cellStyle name="xl27" xfId="2112"/>
    <cellStyle name="xl28" xfId="2113"/>
    <cellStyle name="xl29" xfId="44"/>
    <cellStyle name="xl29 2" xfId="2094"/>
    <cellStyle name="xl29 3" xfId="2206"/>
    <cellStyle name="xl29 4" xfId="4512"/>
    <cellStyle name="xl30" xfId="2114"/>
    <cellStyle name="xl31" xfId="2095"/>
    <cellStyle name="xl32" xfId="2096"/>
    <cellStyle name="xl33" xfId="2097"/>
    <cellStyle name="xl34" xfId="2098"/>
    <cellStyle name="xl35" xfId="2115"/>
    <cellStyle name="xl36" xfId="2116"/>
    <cellStyle name="xl37" xfId="2099"/>
    <cellStyle name="xl38" xfId="2100"/>
    <cellStyle name="xl39" xfId="45"/>
    <cellStyle name="xl39 2" xfId="2117"/>
    <cellStyle name="xl39 2 2" xfId="2272"/>
    <cellStyle name="xl39 2 3" xfId="2268"/>
    <cellStyle name="xl39 2 4" xfId="2260"/>
    <cellStyle name="xl39 2 5" xfId="2256"/>
    <cellStyle name="xl39 2 6" xfId="2252"/>
    <cellStyle name="xl39 3" xfId="2207"/>
    <cellStyle name="xl39 3 2" xfId="2270"/>
    <cellStyle name="xl39 3 3" xfId="2266"/>
    <cellStyle name="xl39 3 4" xfId="2258"/>
    <cellStyle name="xl39 3 5" xfId="2254"/>
    <cellStyle name="xl39 3 6" xfId="2250"/>
    <cellStyle name="xl39 4" xfId="4513"/>
    <cellStyle name="xl40" xfId="121"/>
    <cellStyle name="xl40 2" xfId="2118"/>
    <cellStyle name="xl40 3" xfId="2208"/>
    <cellStyle name="xl40 4" xfId="4514"/>
    <cellStyle name="xl41" xfId="2101"/>
    <cellStyle name="xl44" xfId="7271"/>
    <cellStyle name="xl45" xfId="7273"/>
    <cellStyle name="xl60" xfId="2119"/>
    <cellStyle name="xl61" xfId="4516"/>
    <cellStyle name="xl63" xfId="2120"/>
    <cellStyle name="xl64" xfId="4517"/>
    <cellStyle name="Акцент1 10" xfId="562"/>
    <cellStyle name="Акцент1 10 2" xfId="563"/>
    <cellStyle name="Акцент1 11" xfId="1471"/>
    <cellStyle name="Акцент1 12" xfId="1995"/>
    <cellStyle name="Акцент1 13" xfId="2045"/>
    <cellStyle name="Акцент1 14" xfId="2157"/>
    <cellStyle name="Акцент1 15" xfId="2293"/>
    <cellStyle name="Акцент1 16" xfId="2231"/>
    <cellStyle name="Акцент1 17" xfId="4463"/>
    <cellStyle name="Акцент1 2" xfId="68"/>
    <cellStyle name="Акцент1 2 2" xfId="564"/>
    <cellStyle name="Акцент1 2 3" xfId="1074"/>
    <cellStyle name="Акцент1 2 4" xfId="1166"/>
    <cellStyle name="Акцент1 2 5" xfId="1158"/>
    <cellStyle name="Акцент1 2 6" xfId="1295"/>
    <cellStyle name="Акцент1 2 7" xfId="2046"/>
    <cellStyle name="Акцент1 2 8" xfId="2158"/>
    <cellStyle name="Акцент1 2 9" xfId="4464"/>
    <cellStyle name="Акцент1 3" xfId="141"/>
    <cellStyle name="Акцент1 3 2" xfId="566"/>
    <cellStyle name="Акцент1 3 3" xfId="1075"/>
    <cellStyle name="Акцент1 3 4" xfId="1164"/>
    <cellStyle name="Акцент1 3 5" xfId="1160"/>
    <cellStyle name="Акцент1 3 6" xfId="1293"/>
    <cellStyle name="Акцент1 4" xfId="211"/>
    <cellStyle name="Акцент1 4 2" xfId="567"/>
    <cellStyle name="Акцент1 4 3" xfId="1077"/>
    <cellStyle name="Акцент1 4 4" xfId="1162"/>
    <cellStyle name="Акцент1 4 5" xfId="1163"/>
    <cellStyle name="Акцент1 4 6" xfId="1292"/>
    <cellStyle name="Акцент1 5" xfId="199"/>
    <cellStyle name="Акцент1 5 2" xfId="569"/>
    <cellStyle name="Акцент1 5 3" xfId="1078"/>
    <cellStyle name="Акцент1 5 4" xfId="1161"/>
    <cellStyle name="Акцент1 5 5" xfId="1168"/>
    <cellStyle name="Акцент1 5 6" xfId="1290"/>
    <cellStyle name="Акцент1 6" xfId="570"/>
    <cellStyle name="Акцент1 6 2" xfId="571"/>
    <cellStyle name="Акцент1 7" xfId="572"/>
    <cellStyle name="Акцент1 7 2" xfId="573"/>
    <cellStyle name="Акцент1 8" xfId="574"/>
    <cellStyle name="Акцент1 8 2" xfId="575"/>
    <cellStyle name="Акцент1 9" xfId="576"/>
    <cellStyle name="Акцент1 9 2" xfId="577"/>
    <cellStyle name="Акцент2 10" xfId="578"/>
    <cellStyle name="Акцент2 10 2" xfId="579"/>
    <cellStyle name="Акцент2 11" xfId="1470"/>
    <cellStyle name="Акцент2 12" xfId="1973"/>
    <cellStyle name="Акцент2 13" xfId="2047"/>
    <cellStyle name="Акцент2 14" xfId="2159"/>
    <cellStyle name="Акцент2 15" xfId="2294"/>
    <cellStyle name="Акцент2 16" xfId="2230"/>
    <cellStyle name="Акцент2 17" xfId="4465"/>
    <cellStyle name="Акцент2 2" xfId="69"/>
    <cellStyle name="Акцент2 2 2" xfId="580"/>
    <cellStyle name="Акцент2 2 3" xfId="1085"/>
    <cellStyle name="Акцент2 2 4" xfId="1151"/>
    <cellStyle name="Акцент2 2 5" xfId="1174"/>
    <cellStyle name="Акцент2 2 6" xfId="1277"/>
    <cellStyle name="Акцент2 2 7" xfId="2048"/>
    <cellStyle name="Акцент2 2 8" xfId="2160"/>
    <cellStyle name="Акцент2 2 9" xfId="4466"/>
    <cellStyle name="Акцент2 3" xfId="140"/>
    <cellStyle name="Акцент2 3 2" xfId="582"/>
    <cellStyle name="Акцент2 3 3" xfId="1087"/>
    <cellStyle name="Акцент2 3 4" xfId="1150"/>
    <cellStyle name="Акцент2 3 5" xfId="1182"/>
    <cellStyle name="Акцент2 3 6" xfId="1275"/>
    <cellStyle name="Акцент2 4" xfId="210"/>
    <cellStyle name="Акцент2 4 2" xfId="583"/>
    <cellStyle name="Акцент2 4 3" xfId="1089"/>
    <cellStyle name="Акцент2 4 4" xfId="1149"/>
    <cellStyle name="Акцент2 4 5" xfId="1183"/>
    <cellStyle name="Акцент2 4 6" xfId="1274"/>
    <cellStyle name="Акцент2 5" xfId="190"/>
    <cellStyle name="Акцент2 5 2" xfId="585"/>
    <cellStyle name="Акцент2 5 3" xfId="1091"/>
    <cellStyle name="Акцент2 5 4" xfId="1148"/>
    <cellStyle name="Акцент2 5 5" xfId="1185"/>
    <cellStyle name="Акцент2 5 6" xfId="1272"/>
    <cellStyle name="Акцент2 6" xfId="586"/>
    <cellStyle name="Акцент2 6 2" xfId="587"/>
    <cellStyle name="Акцент2 7" xfId="588"/>
    <cellStyle name="Акцент2 7 2" xfId="589"/>
    <cellStyle name="Акцент2 8" xfId="590"/>
    <cellStyle name="Акцент2 8 2" xfId="591"/>
    <cellStyle name="Акцент2 9" xfId="592"/>
    <cellStyle name="Акцент2 9 2" xfId="593"/>
    <cellStyle name="Акцент3 10" xfId="594"/>
    <cellStyle name="Акцент3 10 2" xfId="595"/>
    <cellStyle name="Акцент3 11" xfId="1469"/>
    <cellStyle name="Акцент3 12" xfId="1985"/>
    <cellStyle name="Акцент3 13" xfId="2049"/>
    <cellStyle name="Акцент3 14" xfId="2161"/>
    <cellStyle name="Акцент3 15" xfId="2295"/>
    <cellStyle name="Акцент3 16" xfId="2229"/>
    <cellStyle name="Акцент3 17" xfId="4467"/>
    <cellStyle name="Акцент3 2" xfId="70"/>
    <cellStyle name="Акцент3 2 2" xfId="596"/>
    <cellStyle name="Акцент3 2 3" xfId="1096"/>
    <cellStyle name="Акцент3 2 4" xfId="1137"/>
    <cellStyle name="Акцент3 2 5" xfId="1195"/>
    <cellStyle name="Акцент3 2 6" xfId="1263"/>
    <cellStyle name="Акцент3 2 7" xfId="2050"/>
    <cellStyle name="Акцент3 2 8" xfId="2162"/>
    <cellStyle name="Акцент3 2 9" xfId="4468"/>
    <cellStyle name="Акцент3 3" xfId="139"/>
    <cellStyle name="Акцент3 3 2" xfId="598"/>
    <cellStyle name="Акцент3 3 3" xfId="1097"/>
    <cellStyle name="Акцент3 3 4" xfId="1136"/>
    <cellStyle name="Акцент3 3 5" xfId="1197"/>
    <cellStyle name="Акцент3 3 6" xfId="1258"/>
    <cellStyle name="Акцент3 4" xfId="209"/>
    <cellStyle name="Акцент3 4 2" xfId="599"/>
    <cellStyle name="Акцент3 4 3" xfId="1098"/>
    <cellStyle name="Акцент3 4 4" xfId="1132"/>
    <cellStyle name="Акцент3 4 5" xfId="1198"/>
    <cellStyle name="Акцент3 4 6" xfId="1250"/>
    <cellStyle name="Акцент3 5" xfId="191"/>
    <cellStyle name="Акцент3 5 2" xfId="601"/>
    <cellStyle name="Акцент3 5 3" xfId="1099"/>
    <cellStyle name="Акцент3 5 4" xfId="1129"/>
    <cellStyle name="Акцент3 5 5" xfId="1201"/>
    <cellStyle name="Акцент3 5 6" xfId="1248"/>
    <cellStyle name="Акцент3 6" xfId="603"/>
    <cellStyle name="Акцент3 6 2" xfId="604"/>
    <cellStyle name="Акцент3 7" xfId="605"/>
    <cellStyle name="Акцент3 7 2" xfId="606"/>
    <cellStyle name="Акцент3 8" xfId="607"/>
    <cellStyle name="Акцент3 8 2" xfId="608"/>
    <cellStyle name="Акцент3 9" xfId="609"/>
    <cellStyle name="Акцент3 9 2" xfId="610"/>
    <cellStyle name="Акцент4 10" xfId="611"/>
    <cellStyle name="Акцент4 10 2" xfId="612"/>
    <cellStyle name="Акцент4 11" xfId="1468"/>
    <cellStyle name="Акцент4 12" xfId="1984"/>
    <cellStyle name="Акцент4 13" xfId="2051"/>
    <cellStyle name="Акцент4 14" xfId="2163"/>
    <cellStyle name="Акцент4 15" xfId="2296"/>
    <cellStyle name="Акцент4 16" xfId="2228"/>
    <cellStyle name="Акцент4 17" xfId="4469"/>
    <cellStyle name="Акцент4 2" xfId="71"/>
    <cellStyle name="Акцент4 2 2" xfId="613"/>
    <cellStyle name="Акцент4 2 3" xfId="1108"/>
    <cellStyle name="Акцент4 2 4" xfId="1123"/>
    <cellStyle name="Акцент4 2 5" xfId="1216"/>
    <cellStyle name="Акцент4 2 6" xfId="1232"/>
    <cellStyle name="Акцент4 2 7" xfId="2052"/>
    <cellStyle name="Акцент4 2 8" xfId="2164"/>
    <cellStyle name="Акцент4 2 9" xfId="4470"/>
    <cellStyle name="Акцент4 3" xfId="138"/>
    <cellStyle name="Акцент4 3 2" xfId="615"/>
    <cellStyle name="Акцент4 3 3" xfId="1110"/>
    <cellStyle name="Акцент4 3 4" xfId="1119"/>
    <cellStyle name="Акцент4 3 5" xfId="1217"/>
    <cellStyle name="Акцент4 3 6" xfId="1230"/>
    <cellStyle name="Акцент4 4" xfId="208"/>
    <cellStyle name="Акцент4 4 2" xfId="616"/>
    <cellStyle name="Акцент4 4 3" xfId="1111"/>
    <cellStyle name="Акцент4 4 4" xfId="1118"/>
    <cellStyle name="Акцент4 4 5" xfId="1218"/>
    <cellStyle name="Акцент4 4 6" xfId="1229"/>
    <cellStyle name="Акцент4 5" xfId="189"/>
    <cellStyle name="Акцент4 5 2" xfId="618"/>
    <cellStyle name="Акцент4 5 3" xfId="1113"/>
    <cellStyle name="Акцент4 5 4" xfId="1116"/>
    <cellStyle name="Акцент4 5 5" xfId="1219"/>
    <cellStyle name="Акцент4 5 6" xfId="1228"/>
    <cellStyle name="Акцент4 6" xfId="620"/>
    <cellStyle name="Акцент4 6 2" xfId="621"/>
    <cellStyle name="Акцент4 7" xfId="622"/>
    <cellStyle name="Акцент4 7 2" xfId="623"/>
    <cellStyle name="Акцент4 8" xfId="624"/>
    <cellStyle name="Акцент4 8 2" xfId="625"/>
    <cellStyle name="Акцент4 9" xfId="626"/>
    <cellStyle name="Акцент4 9 2" xfId="627"/>
    <cellStyle name="Акцент5 10" xfId="628"/>
    <cellStyle name="Акцент5 10 2" xfId="629"/>
    <cellStyle name="Акцент5 11" xfId="1467"/>
    <cellStyle name="Акцент5 12" xfId="2005"/>
    <cellStyle name="Акцент5 13" xfId="2053"/>
    <cellStyle name="Акцент5 14" xfId="2165"/>
    <cellStyle name="Акцент5 15" xfId="2297"/>
    <cellStyle name="Акцент5 16" xfId="2227"/>
    <cellStyle name="Акцент5 17" xfId="4471"/>
    <cellStyle name="Акцент5 2" xfId="72"/>
    <cellStyle name="Акцент5 2 2" xfId="630"/>
    <cellStyle name="Акцент5 2 3" xfId="1120"/>
    <cellStyle name="Акцент5 2 4" xfId="1106"/>
    <cellStyle name="Акцент5 2 5" xfId="1231"/>
    <cellStyle name="Акцент5 2 6" xfId="1211"/>
    <cellStyle name="Акцент5 2 7" xfId="2054"/>
    <cellStyle name="Акцент5 2 8" xfId="2166"/>
    <cellStyle name="Акцент5 2 9" xfId="4472"/>
    <cellStyle name="Акцент5 3" xfId="137"/>
    <cellStyle name="Акцент5 3 2" xfId="631"/>
    <cellStyle name="Акцент5 3 3" xfId="1122"/>
    <cellStyle name="Акцент5 3 4" xfId="1104"/>
    <cellStyle name="Акцент5 3 5" xfId="1233"/>
    <cellStyle name="Акцент5 3 6" xfId="1209"/>
    <cellStyle name="Акцент5 4" xfId="207"/>
    <cellStyle name="Акцент5 4 2" xfId="633"/>
    <cellStyle name="Акцент5 4 3" xfId="1124"/>
    <cellStyle name="Акцент5 4 4" xfId="1103"/>
    <cellStyle name="Акцент5 4 5" xfId="1236"/>
    <cellStyle name="Акцент5 4 6" xfId="1206"/>
    <cellStyle name="Акцент5 5" xfId="200"/>
    <cellStyle name="Акцент5 5 2" xfId="634"/>
    <cellStyle name="Акцент5 5 3" xfId="1125"/>
    <cellStyle name="Акцент5 5 4" xfId="1101"/>
    <cellStyle name="Акцент5 5 5" xfId="1240"/>
    <cellStyle name="Акцент5 5 6" xfId="1204"/>
    <cellStyle name="Акцент5 6" xfId="636"/>
    <cellStyle name="Акцент5 6 2" xfId="637"/>
    <cellStyle name="Акцент5 7" xfId="638"/>
    <cellStyle name="Акцент5 7 2" xfId="639"/>
    <cellStyle name="Акцент5 8" xfId="640"/>
    <cellStyle name="Акцент5 8 2" xfId="641"/>
    <cellStyle name="Акцент5 9" xfId="642"/>
    <cellStyle name="Акцент5 9 2" xfId="643"/>
    <cellStyle name="Акцент6 10" xfId="644"/>
    <cellStyle name="Акцент6 10 2" xfId="645"/>
    <cellStyle name="Акцент6 11" xfId="1466"/>
    <cellStyle name="Акцент6 12" xfId="2003"/>
    <cellStyle name="Акцент6 13" xfId="2055"/>
    <cellStyle name="Акцент6 14" xfId="2167"/>
    <cellStyle name="Акцент6 15" xfId="2298"/>
    <cellStyle name="Акцент6 16" xfId="2226"/>
    <cellStyle name="Акцент6 17" xfId="4473"/>
    <cellStyle name="Акцент6 2" xfId="73"/>
    <cellStyle name="Акцент6 2 2" xfId="646"/>
    <cellStyle name="Акцент6 2 3" xfId="1130"/>
    <cellStyle name="Акцент6 2 4" xfId="1095"/>
    <cellStyle name="Акцент6 2 5" xfId="1249"/>
    <cellStyle name="Акцент6 2 6" xfId="1187"/>
    <cellStyle name="Акцент6 2 7" xfId="2056"/>
    <cellStyle name="Акцент6 2 8" xfId="2168"/>
    <cellStyle name="Акцент6 2 9" xfId="4474"/>
    <cellStyle name="Акцент6 3" xfId="136"/>
    <cellStyle name="Акцент6 3 2" xfId="647"/>
    <cellStyle name="Акцент6 3 3" xfId="1131"/>
    <cellStyle name="Акцент6 3 4" xfId="1093"/>
    <cellStyle name="Акцент6 3 5" xfId="1252"/>
    <cellStyle name="Акцент6 3 6" xfId="1186"/>
    <cellStyle name="Акцент6 4" xfId="206"/>
    <cellStyle name="Акцент6 4 2" xfId="648"/>
    <cellStyle name="Акцент6 4 3" xfId="1133"/>
    <cellStyle name="Акцент6 4 4" xfId="1092"/>
    <cellStyle name="Акцент6 4 5" xfId="1255"/>
    <cellStyle name="Акцент6 4 6" xfId="1184"/>
    <cellStyle name="Акцент6 5" xfId="171"/>
    <cellStyle name="Акцент6 5 2" xfId="649"/>
    <cellStyle name="Акцент6 5 3" xfId="1135"/>
    <cellStyle name="Акцент6 5 4" xfId="1088"/>
    <cellStyle name="Акцент6 5 5" xfId="1260"/>
    <cellStyle name="Акцент6 5 6" xfId="1178"/>
    <cellStyle name="Акцент6 6" xfId="651"/>
    <cellStyle name="Акцент6 6 2" xfId="652"/>
    <cellStyle name="Акцент6 7" xfId="653"/>
    <cellStyle name="Акцент6 7 2" xfId="654"/>
    <cellStyle name="Акцент6 8" xfId="655"/>
    <cellStyle name="Акцент6 8 2" xfId="656"/>
    <cellStyle name="Акцент6 9" xfId="657"/>
    <cellStyle name="Акцент6 9 2" xfId="658"/>
    <cellStyle name="Ввод  10" xfId="659"/>
    <cellStyle name="Ввод  10 2" xfId="660"/>
    <cellStyle name="Ввод  11" xfId="1465"/>
    <cellStyle name="Ввод  12" xfId="1978"/>
    <cellStyle name="Ввод  13" xfId="2057"/>
    <cellStyle name="Ввод  14" xfId="2169"/>
    <cellStyle name="Ввод  15" xfId="2299"/>
    <cellStyle name="Ввод  16" xfId="2225"/>
    <cellStyle name="Ввод  17" xfId="4475"/>
    <cellStyle name="Ввод  2" xfId="74"/>
    <cellStyle name="Ввод  2 2" xfId="661"/>
    <cellStyle name="Ввод  2 3" xfId="1142"/>
    <cellStyle name="Ввод  2 4" xfId="1079"/>
    <cellStyle name="Ввод  2 5" xfId="1268"/>
    <cellStyle name="Ввод  2 6" xfId="1165"/>
    <cellStyle name="Ввод  2 7" xfId="2058"/>
    <cellStyle name="Ввод  2 8" xfId="2170"/>
    <cellStyle name="Ввод  2 9" xfId="4476"/>
    <cellStyle name="Ввод  3" xfId="135"/>
    <cellStyle name="Ввод  3 2" xfId="662"/>
    <cellStyle name="Ввод  3 3" xfId="1144"/>
    <cellStyle name="Ввод  3 4" xfId="1076"/>
    <cellStyle name="Ввод  3 5" xfId="1270"/>
    <cellStyle name="Ввод  3 6" xfId="1159"/>
    <cellStyle name="Ввод  4" xfId="205"/>
    <cellStyle name="Ввод  4 2" xfId="664"/>
    <cellStyle name="Ввод  4 3" xfId="1145"/>
    <cellStyle name="Ввод  4 4" xfId="1073"/>
    <cellStyle name="Ввод  4 5" xfId="1271"/>
    <cellStyle name="Ввод  4 6" xfId="1156"/>
    <cellStyle name="Ввод  5" xfId="172"/>
    <cellStyle name="Ввод  5 2" xfId="665"/>
    <cellStyle name="Ввод  5 3" xfId="1147"/>
    <cellStyle name="Ввод  5 4" xfId="1072"/>
    <cellStyle name="Ввод  5 5" xfId="1273"/>
    <cellStyle name="Ввод  5 6" xfId="1153"/>
    <cellStyle name="Ввод  6" xfId="667"/>
    <cellStyle name="Ввод  6 2" xfId="668"/>
    <cellStyle name="Ввод  7" xfId="669"/>
    <cellStyle name="Ввод  7 2" xfId="670"/>
    <cellStyle name="Ввод  8" xfId="671"/>
    <cellStyle name="Ввод  8 2" xfId="672"/>
    <cellStyle name="Ввод  9" xfId="673"/>
    <cellStyle name="Ввод  9 2" xfId="674"/>
    <cellStyle name="Вывод 10" xfId="675"/>
    <cellStyle name="Вывод 10 2" xfId="676"/>
    <cellStyle name="Вывод 11" xfId="1463"/>
    <cellStyle name="Вывод 12" xfId="2002"/>
    <cellStyle name="Вывод 13" xfId="2059"/>
    <cellStyle name="Вывод 14" xfId="2171"/>
    <cellStyle name="Вывод 15" xfId="2300"/>
    <cellStyle name="Вывод 16" xfId="2224"/>
    <cellStyle name="Вывод 17" xfId="4477"/>
    <cellStyle name="Вывод 2" xfId="75"/>
    <cellStyle name="Вывод 2 2" xfId="677"/>
    <cellStyle name="Вывод 2 3" xfId="1152"/>
    <cellStyle name="Вывод 2 4" xfId="1063"/>
    <cellStyle name="Вывод 2 5" xfId="1282"/>
    <cellStyle name="Вывод 2 6" xfId="1139"/>
    <cellStyle name="Вывод 2 7" xfId="2060"/>
    <cellStyle name="Вывод 2 8" xfId="2172"/>
    <cellStyle name="Вывод 2 9" xfId="4478"/>
    <cellStyle name="Вывод 3" xfId="134"/>
    <cellStyle name="Вывод 3 2" xfId="678"/>
    <cellStyle name="Вывод 3 3" xfId="1154"/>
    <cellStyle name="Вывод 3 4" xfId="1061"/>
    <cellStyle name="Вывод 3 5" xfId="1283"/>
    <cellStyle name="Вывод 3 6" xfId="1138"/>
    <cellStyle name="Вывод 4" xfId="204"/>
    <cellStyle name="Вывод 4 2" xfId="680"/>
    <cellStyle name="Вывод 4 3" xfId="1155"/>
    <cellStyle name="Вывод 4 4" xfId="1059"/>
    <cellStyle name="Вывод 4 5" xfId="1284"/>
    <cellStyle name="Вывод 4 6" xfId="1134"/>
    <cellStyle name="Вывод 5" xfId="173"/>
    <cellStyle name="Вывод 5 2" xfId="682"/>
    <cellStyle name="Вывод 5 3" xfId="1157"/>
    <cellStyle name="Вывод 5 4" xfId="1057"/>
    <cellStyle name="Вывод 5 5" xfId="1285"/>
    <cellStyle name="Вывод 5 6" xfId="1128"/>
    <cellStyle name="Вывод 6" xfId="684"/>
    <cellStyle name="Вывод 6 2" xfId="685"/>
    <cellStyle name="Вывод 7" xfId="686"/>
    <cellStyle name="Вывод 7 2" xfId="687"/>
    <cellStyle name="Вывод 8" xfId="688"/>
    <cellStyle name="Вывод 8 2" xfId="689"/>
    <cellStyle name="Вывод 9" xfId="690"/>
    <cellStyle name="Вывод 9 2" xfId="691"/>
    <cellStyle name="Вычисление 10" xfId="692"/>
    <cellStyle name="Вычисление 10 2" xfId="693"/>
    <cellStyle name="Вычисление 11" xfId="1461"/>
    <cellStyle name="Вычисление 12" xfId="2008"/>
    <cellStyle name="Вычисление 13" xfId="2061"/>
    <cellStyle name="Вычисление 14" xfId="2173"/>
    <cellStyle name="Вычисление 15" xfId="2301"/>
    <cellStyle name="Вычисление 16" xfId="2223"/>
    <cellStyle name="Вычисление 17" xfId="4479"/>
    <cellStyle name="Вычисление 2" xfId="76"/>
    <cellStyle name="Вычисление 2 2" xfId="694"/>
    <cellStyle name="Вычисление 2 3" xfId="1167"/>
    <cellStyle name="Вычисление 2 4" xfId="1051"/>
    <cellStyle name="Вычисление 2 5" xfId="1296"/>
    <cellStyle name="Вычисление 2 6" xfId="1115"/>
    <cellStyle name="Вычисление 2 7" xfId="2062"/>
    <cellStyle name="Вычисление 2 8" xfId="2174"/>
    <cellStyle name="Вычисление 2 9" xfId="4480"/>
    <cellStyle name="Вычисление 3" xfId="92"/>
    <cellStyle name="Вычисление 3 2" xfId="696"/>
    <cellStyle name="Вычисление 3 3" xfId="1169"/>
    <cellStyle name="Вычисление 3 4" xfId="1049"/>
    <cellStyle name="Вычисление 3 5" xfId="1298"/>
    <cellStyle name="Вычисление 3 6" xfId="1114"/>
    <cellStyle name="Вычисление 4" xfId="203"/>
    <cellStyle name="Вычисление 4 2" xfId="698"/>
    <cellStyle name="Вычисление 4 3" xfId="1170"/>
    <cellStyle name="Вычисление 4 4" xfId="1048"/>
    <cellStyle name="Вычисление 4 5" xfId="1302"/>
    <cellStyle name="Вычисление 4 6" xfId="1112"/>
    <cellStyle name="Вычисление 5" xfId="174"/>
    <cellStyle name="Вычисление 5 2" xfId="700"/>
    <cellStyle name="Вычисление 5 3" xfId="1171"/>
    <cellStyle name="Вычисление 5 4" xfId="1046"/>
    <cellStyle name="Вычисление 5 5" xfId="1304"/>
    <cellStyle name="Вычисление 5 6" xfId="1109"/>
    <cellStyle name="Вычисление 6" xfId="702"/>
    <cellStyle name="Вычисление 6 2" xfId="703"/>
    <cellStyle name="Вычисление 7" xfId="704"/>
    <cellStyle name="Вычисление 7 2" xfId="705"/>
    <cellStyle name="Вычисление 8" xfId="706"/>
    <cellStyle name="Вычисление 8 2" xfId="707"/>
    <cellStyle name="Вычисление 9" xfId="708"/>
    <cellStyle name="Вычисление 9 2" xfId="709"/>
    <cellStyle name="Гиперссылка" xfId="7272" builtinId="8"/>
    <cellStyle name="Денежный [0] 2" xfId="9"/>
    <cellStyle name="Заголовок 1 10" xfId="710"/>
    <cellStyle name="Заголовок 1 10 2" xfId="711"/>
    <cellStyle name="Заголовок 1 11" xfId="1459"/>
    <cellStyle name="Заголовок 1 12" xfId="2001"/>
    <cellStyle name="Заголовок 1 13" xfId="2063"/>
    <cellStyle name="Заголовок 1 14" xfId="2175"/>
    <cellStyle name="Заголовок 1 15" xfId="2302"/>
    <cellStyle name="Заголовок 1 16" xfId="2222"/>
    <cellStyle name="Заголовок 1 17" xfId="4481"/>
    <cellStyle name="Заголовок 1 2" xfId="77"/>
    <cellStyle name="Заголовок 1 2 2" xfId="712"/>
    <cellStyle name="Заголовок 1 2 3" xfId="1175"/>
    <cellStyle name="Заголовок 1 2 4" xfId="1035"/>
    <cellStyle name="Заголовок 1 2 5" xfId="1309"/>
    <cellStyle name="Заголовок 1 2 6" xfId="1094"/>
    <cellStyle name="Заголовок 1 2 7" xfId="2064"/>
    <cellStyle name="Заголовок 1 2 8" xfId="2176"/>
    <cellStyle name="Заголовок 1 2 9" xfId="4482"/>
    <cellStyle name="Заголовок 1 3" xfId="160"/>
    <cellStyle name="Заголовок 1 3 2" xfId="714"/>
    <cellStyle name="Заголовок 1 3 3" xfId="1177"/>
    <cellStyle name="Заголовок 1 3 4" xfId="1034"/>
    <cellStyle name="Заголовок 1 3 5" xfId="1312"/>
    <cellStyle name="Заголовок 1 3 6" xfId="1090"/>
    <cellStyle name="Заголовок 1 4" xfId="163"/>
    <cellStyle name="Заголовок 1 4 2" xfId="716"/>
    <cellStyle name="Заголовок 1 4 3" xfId="1179"/>
    <cellStyle name="Заголовок 1 4 4" xfId="1032"/>
    <cellStyle name="Заголовок 1 4 5" xfId="1315"/>
    <cellStyle name="Заголовок 1 4 6" xfId="1083"/>
    <cellStyle name="Заголовок 1 5" xfId="175"/>
    <cellStyle name="Заголовок 1 5 2" xfId="718"/>
    <cellStyle name="Заголовок 1 5 3" xfId="1181"/>
    <cellStyle name="Заголовок 1 5 4" xfId="1029"/>
    <cellStyle name="Заголовок 1 5 5" xfId="1316"/>
    <cellStyle name="Заголовок 1 5 6" xfId="1080"/>
    <cellStyle name="Заголовок 1 6" xfId="719"/>
    <cellStyle name="Заголовок 1 6 2" xfId="720"/>
    <cellStyle name="Заголовок 1 7" xfId="721"/>
    <cellStyle name="Заголовок 1 7 2" xfId="722"/>
    <cellStyle name="Заголовок 1 8" xfId="723"/>
    <cellStyle name="Заголовок 1 8 2" xfId="724"/>
    <cellStyle name="Заголовок 1 9" xfId="725"/>
    <cellStyle name="Заголовок 1 9 2" xfId="726"/>
    <cellStyle name="Заголовок 2 10" xfId="727"/>
    <cellStyle name="Заголовок 2 10 2" xfId="728"/>
    <cellStyle name="Заголовок 2 11" xfId="1457"/>
    <cellStyle name="Заголовок 2 12" xfId="1998"/>
    <cellStyle name="Заголовок 2 13" xfId="2065"/>
    <cellStyle name="Заголовок 2 14" xfId="2177"/>
    <cellStyle name="Заголовок 2 15" xfId="2303"/>
    <cellStyle name="Заголовок 2 16" xfId="2221"/>
    <cellStyle name="Заголовок 2 17" xfId="4483"/>
    <cellStyle name="Заголовок 2 2" xfId="78"/>
    <cellStyle name="Заголовок 2 2 2" xfId="729"/>
    <cellStyle name="Заголовок 2 2 3" xfId="1188"/>
    <cellStyle name="Заголовок 2 2 4" xfId="1022"/>
    <cellStyle name="Заголовок 2 2 5" xfId="1324"/>
    <cellStyle name="Заголовок 2 2 6" xfId="1071"/>
    <cellStyle name="Заголовок 2 2 7" xfId="2066"/>
    <cellStyle name="Заголовок 2 2 8" xfId="2178"/>
    <cellStyle name="Заголовок 2 2 9" xfId="4484"/>
    <cellStyle name="Заголовок 2 3" xfId="133"/>
    <cellStyle name="Заголовок 2 3 2" xfId="731"/>
    <cellStyle name="Заголовок 2 3 3" xfId="1189"/>
    <cellStyle name="Заголовок 2 3 4" xfId="313"/>
    <cellStyle name="Заголовок 2 3 5" xfId="1326"/>
    <cellStyle name="Заголовок 2 3 6" xfId="1068"/>
    <cellStyle name="Заголовок 2 4" xfId="170"/>
    <cellStyle name="Заголовок 2 4 2" xfId="733"/>
    <cellStyle name="Заголовок 2 4 3" xfId="1190"/>
    <cellStyle name="Заголовок 2 4 4" xfId="296"/>
    <cellStyle name="Заголовок 2 4 5" xfId="1327"/>
    <cellStyle name="Заголовок 2 4 6" xfId="1060"/>
    <cellStyle name="Заголовок 2 5" xfId="246"/>
    <cellStyle name="Заголовок 2 5 2" xfId="734"/>
    <cellStyle name="Заголовок 2 5 3" xfId="1191"/>
    <cellStyle name="Заголовок 2 5 4" xfId="252"/>
    <cellStyle name="Заголовок 2 5 5" xfId="1329"/>
    <cellStyle name="Заголовок 2 5 6" xfId="1056"/>
    <cellStyle name="Заголовок 2 6" xfId="736"/>
    <cellStyle name="Заголовок 2 6 2" xfId="737"/>
    <cellStyle name="Заголовок 2 7" xfId="738"/>
    <cellStyle name="Заголовок 2 7 2" xfId="739"/>
    <cellStyle name="Заголовок 2 8" xfId="740"/>
    <cellStyle name="Заголовок 2 8 2" xfId="741"/>
    <cellStyle name="Заголовок 2 9" xfId="742"/>
    <cellStyle name="Заголовок 2 9 2" xfId="743"/>
    <cellStyle name="Заголовок 3 10" xfId="744"/>
    <cellStyle name="Заголовок 3 10 2" xfId="745"/>
    <cellStyle name="Заголовок 3 11" xfId="1456"/>
    <cellStyle name="Заголовок 3 12" xfId="1997"/>
    <cellStyle name="Заголовок 3 13" xfId="2067"/>
    <cellStyle name="Заголовок 3 14" xfId="2179"/>
    <cellStyle name="Заголовок 3 15" xfId="2304"/>
    <cellStyle name="Заголовок 3 16" xfId="2220"/>
    <cellStyle name="Заголовок 3 17" xfId="4485"/>
    <cellStyle name="Заголовок 3 2" xfId="79"/>
    <cellStyle name="Заголовок 3 2 2" xfId="746"/>
    <cellStyle name="Заголовок 3 2 3" xfId="1199"/>
    <cellStyle name="Заголовок 3 2 4" xfId="334"/>
    <cellStyle name="Заголовок 3 2 5" xfId="1341"/>
    <cellStyle name="Заголовок 3 2 6" xfId="1042"/>
    <cellStyle name="Заголовок 3 2 7" xfId="2068"/>
    <cellStyle name="Заголовок 3 2 8" xfId="2180"/>
    <cellStyle name="Заголовок 3 2 9" xfId="4486"/>
    <cellStyle name="Заголовок 3 3" xfId="131"/>
    <cellStyle name="Заголовок 3 3 2" xfId="747"/>
    <cellStyle name="Заголовок 3 3 3" xfId="1200"/>
    <cellStyle name="Заголовок 3 3 4" xfId="351"/>
    <cellStyle name="Заголовок 3 3 5" xfId="1342"/>
    <cellStyle name="Заголовок 3 3 6" xfId="1038"/>
    <cellStyle name="Заголовок 3 4" xfId="169"/>
    <cellStyle name="Заголовок 3 4 2" xfId="748"/>
    <cellStyle name="Заголовок 3 4 3" xfId="1202"/>
    <cellStyle name="Заголовок 3 4 4" xfId="364"/>
    <cellStyle name="Заголовок 3 4 5" xfId="1343"/>
    <cellStyle name="Заголовок 3 4 6" xfId="1037"/>
    <cellStyle name="Заголовок 3 5" xfId="236"/>
    <cellStyle name="Заголовок 3 5 2" xfId="750"/>
    <cellStyle name="Заголовок 3 5 3" xfId="1203"/>
    <cellStyle name="Заголовок 3 5 4" xfId="367"/>
    <cellStyle name="Заголовок 3 5 5" xfId="1345"/>
    <cellStyle name="Заголовок 3 5 6" xfId="1036"/>
    <cellStyle name="Заголовок 3 6" xfId="751"/>
    <cellStyle name="Заголовок 3 6 2" xfId="752"/>
    <cellStyle name="Заголовок 3 7" xfId="753"/>
    <cellStyle name="Заголовок 3 7 2" xfId="754"/>
    <cellStyle name="Заголовок 3 8" xfId="755"/>
    <cellStyle name="Заголовок 3 8 2" xfId="756"/>
    <cellStyle name="Заголовок 3 9" xfId="757"/>
    <cellStyle name="Заголовок 3 9 2" xfId="758"/>
    <cellStyle name="Заголовок 4 10" xfId="759"/>
    <cellStyle name="Заголовок 4 10 2" xfId="760"/>
    <cellStyle name="Заголовок 4 11" xfId="1455"/>
    <cellStyle name="Заголовок 4 12" xfId="1988"/>
    <cellStyle name="Заголовок 4 13" xfId="2069"/>
    <cellStyle name="Заголовок 4 14" xfId="2181"/>
    <cellStyle name="Заголовок 4 15" xfId="2305"/>
    <cellStyle name="Заголовок 4 16" xfId="2219"/>
    <cellStyle name="Заголовок 4 17" xfId="4487"/>
    <cellStyle name="Заголовок 4 2" xfId="80"/>
    <cellStyle name="Заголовок 4 2 2" xfId="761"/>
    <cellStyle name="Заголовок 4 2 3" xfId="1212"/>
    <cellStyle name="Заголовок 4 2 4" xfId="432"/>
    <cellStyle name="Заголовок 4 2 5" xfId="1354"/>
    <cellStyle name="Заголовок 4 2 6" xfId="1023"/>
    <cellStyle name="Заголовок 4 2 7" xfId="2070"/>
    <cellStyle name="Заголовок 4 2 8" xfId="2182"/>
    <cellStyle name="Заголовок 4 2 9" xfId="4488"/>
    <cellStyle name="Заголовок 4 3" xfId="123"/>
    <cellStyle name="Заголовок 4 3 2" xfId="763"/>
    <cellStyle name="Заголовок 4 3 3" xfId="1213"/>
    <cellStyle name="Заголовок 4 3 4" xfId="445"/>
    <cellStyle name="Заголовок 4 3 5" xfId="1357"/>
    <cellStyle name="Заголовок 4 3 6" xfId="309"/>
    <cellStyle name="Заголовок 4 4" xfId="168"/>
    <cellStyle name="Заголовок 4 4 2" xfId="764"/>
    <cellStyle name="Заголовок 4 4 3" xfId="1214"/>
    <cellStyle name="Заголовок 4 4 4" xfId="449"/>
    <cellStyle name="Заголовок 4 4 5" xfId="1359"/>
    <cellStyle name="Заголовок 4 4 6" xfId="275"/>
    <cellStyle name="Заголовок 4 5" xfId="238"/>
    <cellStyle name="Заголовок 4 5 2" xfId="766"/>
    <cellStyle name="Заголовок 4 5 3" xfId="1215"/>
    <cellStyle name="Заголовок 4 5 4" xfId="463"/>
    <cellStyle name="Заголовок 4 5 5" xfId="1360"/>
    <cellStyle name="Заголовок 4 5 6" xfId="272"/>
    <cellStyle name="Заголовок 4 6" xfId="768"/>
    <cellStyle name="Заголовок 4 6 2" xfId="769"/>
    <cellStyle name="Заголовок 4 7" xfId="770"/>
    <cellStyle name="Заголовок 4 7 2" xfId="771"/>
    <cellStyle name="Заголовок 4 8" xfId="772"/>
    <cellStyle name="Заголовок 4 8 2" xfId="773"/>
    <cellStyle name="Заголовок 4 9" xfId="774"/>
    <cellStyle name="Заголовок 4 9 2" xfId="775"/>
    <cellStyle name="Итог 10" xfId="776"/>
    <cellStyle name="Итог 10 2" xfId="777"/>
    <cellStyle name="Итог 11" xfId="1454"/>
    <cellStyle name="Итог 12" xfId="1990"/>
    <cellStyle name="Итог 13" xfId="2071"/>
    <cellStyle name="Итог 14" xfId="2183"/>
    <cellStyle name="Итог 15" xfId="2306"/>
    <cellStyle name="Итог 16" xfId="2218"/>
    <cellStyle name="Итог 17" xfId="4489"/>
    <cellStyle name="Итог 2" xfId="81"/>
    <cellStyle name="Итог 2 2" xfId="778"/>
    <cellStyle name="Итог 2 3" xfId="1222"/>
    <cellStyle name="Итог 2 4" xfId="516"/>
    <cellStyle name="Итог 2 5" xfId="1372"/>
    <cellStyle name="Итог 2 6" xfId="394"/>
    <cellStyle name="Итог 2 7" xfId="2072"/>
    <cellStyle name="Итог 2 8" xfId="2184"/>
    <cellStyle name="Итог 2 9" xfId="4490"/>
    <cellStyle name="Итог 3" xfId="122"/>
    <cellStyle name="Итог 3 2" xfId="780"/>
    <cellStyle name="Итог 3 3" xfId="1224"/>
    <cellStyle name="Итог 3 4" xfId="527"/>
    <cellStyle name="Итог 3 5" xfId="1375"/>
    <cellStyle name="Итог 3 6" xfId="399"/>
    <cellStyle name="Итог 4" xfId="167"/>
    <cellStyle name="Итог 4 2" xfId="781"/>
    <cellStyle name="Итог 4 3" xfId="1225"/>
    <cellStyle name="Итог 4 4" xfId="531"/>
    <cellStyle name="Итог 4 5" xfId="1379"/>
    <cellStyle name="Итог 4 6" xfId="428"/>
    <cellStyle name="Итог 5" xfId="237"/>
    <cellStyle name="Итог 5 2" xfId="783"/>
    <cellStyle name="Итог 5 3" xfId="1227"/>
    <cellStyle name="Итог 5 4" xfId="549"/>
    <cellStyle name="Итог 5 5" xfId="1380"/>
    <cellStyle name="Итог 5 6" xfId="451"/>
    <cellStyle name="Итог 6" xfId="784"/>
    <cellStyle name="Итог 6 2" xfId="785"/>
    <cellStyle name="Итог 7" xfId="786"/>
    <cellStyle name="Итог 7 2" xfId="787"/>
    <cellStyle name="Итог 8" xfId="788"/>
    <cellStyle name="Итог 8 2" xfId="789"/>
    <cellStyle name="Итог 9" xfId="790"/>
    <cellStyle name="Итог 9 2" xfId="791"/>
    <cellStyle name="Контрольная ячейка 10" xfId="792"/>
    <cellStyle name="Контрольная ячейка 10 2" xfId="793"/>
    <cellStyle name="Контрольная ячейка 11" xfId="1453"/>
    <cellStyle name="Контрольная ячейка 12" xfId="1979"/>
    <cellStyle name="Контрольная ячейка 13" xfId="2073"/>
    <cellStyle name="Контрольная ячейка 14" xfId="2185"/>
    <cellStyle name="Контрольная ячейка 15" xfId="2274"/>
    <cellStyle name="Контрольная ячейка 16" xfId="2217"/>
    <cellStyle name="Контрольная ячейка 17" xfId="4491"/>
    <cellStyle name="Контрольная ячейка 2" xfId="82"/>
    <cellStyle name="Контрольная ячейка 2 2" xfId="794"/>
    <cellStyle name="Контрольная ячейка 2 3" xfId="1234"/>
    <cellStyle name="Контрольная ячейка 2 4" xfId="602"/>
    <cellStyle name="Контрольная ячейка 2 5" xfId="1389"/>
    <cellStyle name="Контрольная ячейка 2 6" xfId="561"/>
    <cellStyle name="Контрольная ячейка 2 7" xfId="2074"/>
    <cellStyle name="Контрольная ячейка 2 8" xfId="2186"/>
    <cellStyle name="Контрольная ячейка 2 9" xfId="4492"/>
    <cellStyle name="Контрольная ячейка 3" xfId="130"/>
    <cellStyle name="Контрольная ячейка 3 2" xfId="796"/>
    <cellStyle name="Контрольная ячейка 3 3" xfId="1235"/>
    <cellStyle name="Контрольная ячейка 3 4" xfId="619"/>
    <cellStyle name="Контрольная ячейка 3 5" xfId="1390"/>
    <cellStyle name="Контрольная ячейка 3 6" xfId="568"/>
    <cellStyle name="Контрольная ячейка 4" xfId="166"/>
    <cellStyle name="Контрольная ячейка 4 2" xfId="798"/>
    <cellStyle name="Контрольная ячейка 4 3" xfId="1237"/>
    <cellStyle name="Контрольная ячейка 4 4" xfId="632"/>
    <cellStyle name="Контрольная ячейка 4 5" xfId="1391"/>
    <cellStyle name="Контрольная ячейка 4 6" xfId="581"/>
    <cellStyle name="Контрольная ячейка 5" xfId="245"/>
    <cellStyle name="Контрольная ячейка 5 2" xfId="800"/>
    <cellStyle name="Контрольная ячейка 5 3" xfId="1238"/>
    <cellStyle name="Контрольная ячейка 5 4" xfId="635"/>
    <cellStyle name="Контрольная ячейка 5 5" xfId="1393"/>
    <cellStyle name="Контрольная ячейка 5 6" xfId="584"/>
    <cellStyle name="Контрольная ячейка 6" xfId="801"/>
    <cellStyle name="Контрольная ячейка 6 2" xfId="802"/>
    <cellStyle name="Контрольная ячейка 7" xfId="803"/>
    <cellStyle name="Контрольная ячейка 7 2" xfId="804"/>
    <cellStyle name="Контрольная ячейка 8" xfId="805"/>
    <cellStyle name="Контрольная ячейка 8 2" xfId="806"/>
    <cellStyle name="Контрольная ячейка 9" xfId="807"/>
    <cellStyle name="Контрольная ячейка 9 2" xfId="808"/>
    <cellStyle name="Название 10" xfId="809"/>
    <cellStyle name="Название 10 2" xfId="810"/>
    <cellStyle name="Название 11" xfId="1452"/>
    <cellStyle name="Название 12" xfId="1706"/>
    <cellStyle name="Название 13" xfId="2075"/>
    <cellStyle name="Название 14" xfId="2187"/>
    <cellStyle name="Название 15" xfId="2309"/>
    <cellStyle name="Название 16" xfId="2216"/>
    <cellStyle name="Название 17" xfId="4493"/>
    <cellStyle name="Название 2" xfId="83"/>
    <cellStyle name="Название 2 2" xfId="811"/>
    <cellStyle name="Название 2 3" xfId="1244"/>
    <cellStyle name="Название 2 4" xfId="699"/>
    <cellStyle name="Название 2 5" xfId="1495"/>
    <cellStyle name="Название 2 6" xfId="695"/>
    <cellStyle name="Название 2 7" xfId="2076"/>
    <cellStyle name="Название 2 8" xfId="2188"/>
    <cellStyle name="Название 2 9" xfId="4494"/>
    <cellStyle name="Название 3" xfId="129"/>
    <cellStyle name="Название 3 2" xfId="813"/>
    <cellStyle name="Название 3 3" xfId="1245"/>
    <cellStyle name="Название 3 4" xfId="713"/>
    <cellStyle name="Название 3 5" xfId="1496"/>
    <cellStyle name="Название 3 6" xfId="715"/>
    <cellStyle name="Название 4" xfId="188"/>
    <cellStyle name="Название 4 2" xfId="815"/>
    <cellStyle name="Название 4 3" xfId="1246"/>
    <cellStyle name="Название 4 4" xfId="717"/>
    <cellStyle name="Название 4 5" xfId="1497"/>
    <cellStyle name="Название 4 6" xfId="732"/>
    <cellStyle name="Название 5" xfId="244"/>
    <cellStyle name="Название 5 2" xfId="817"/>
    <cellStyle name="Название 5 3" xfId="1247"/>
    <cellStyle name="Название 5 4" xfId="730"/>
    <cellStyle name="Название 5 5" xfId="1498"/>
    <cellStyle name="Название 5 6" xfId="735"/>
    <cellStyle name="Название 6" xfId="818"/>
    <cellStyle name="Название 6 2" xfId="819"/>
    <cellStyle name="Название 7" xfId="820"/>
    <cellStyle name="Название 7 2" xfId="821"/>
    <cellStyle name="Название 8" xfId="822"/>
    <cellStyle name="Название 8 2" xfId="823"/>
    <cellStyle name="Название 9" xfId="824"/>
    <cellStyle name="Название 9 2" xfId="825"/>
    <cellStyle name="Нейтральный 10" xfId="826"/>
    <cellStyle name="Нейтральный 10 2" xfId="827"/>
    <cellStyle name="Нейтральный 11" xfId="1451"/>
    <cellStyle name="Нейтральный 12" xfId="1982"/>
    <cellStyle name="Нейтральный 13" xfId="2077"/>
    <cellStyle name="Нейтральный 14" xfId="2189"/>
    <cellStyle name="Нейтральный 15" xfId="2275"/>
    <cellStyle name="Нейтральный 16" xfId="2215"/>
    <cellStyle name="Нейтральный 17" xfId="4495"/>
    <cellStyle name="Нейтральный 2" xfId="84"/>
    <cellStyle name="Нейтральный 2 2" xfId="828"/>
    <cellStyle name="Нейтральный 2 3" xfId="1257"/>
    <cellStyle name="Нейтральный 2 4" xfId="795"/>
    <cellStyle name="Нейтральный 2 5" xfId="1503"/>
    <cellStyle name="Нейтральный 2 6" xfId="844"/>
    <cellStyle name="Нейтральный 2 7" xfId="2078"/>
    <cellStyle name="Нейтральный 2 8" xfId="2190"/>
    <cellStyle name="Нейтральный 2 9" xfId="4496"/>
    <cellStyle name="Нейтральный 3" xfId="128"/>
    <cellStyle name="Нейтральный 3 2" xfId="830"/>
    <cellStyle name="Нейтральный 3 3" xfId="1259"/>
    <cellStyle name="Нейтральный 3 4" xfId="799"/>
    <cellStyle name="Нейтральный 3 5" xfId="1504"/>
    <cellStyle name="Нейтральный 3 6" xfId="845"/>
    <cellStyle name="Нейтральный 4" xfId="187"/>
    <cellStyle name="Нейтральный 4 2" xfId="831"/>
    <cellStyle name="Нейтральный 4 3" xfId="1261"/>
    <cellStyle name="Нейтральный 4 4" xfId="812"/>
    <cellStyle name="Нейтральный 4 5" xfId="1505"/>
    <cellStyle name="Нейтральный 4 6" xfId="846"/>
    <cellStyle name="Нейтральный 5" xfId="243"/>
    <cellStyle name="Нейтральный 5 2" xfId="833"/>
    <cellStyle name="Нейтральный 5 3" xfId="1262"/>
    <cellStyle name="Нейтральный 5 4" xfId="816"/>
    <cellStyle name="Нейтральный 5 5" xfId="1506"/>
    <cellStyle name="Нейтральный 5 6" xfId="847"/>
    <cellStyle name="Нейтральный 6" xfId="834"/>
    <cellStyle name="Нейтральный 6 2" xfId="835"/>
    <cellStyle name="Нейтральный 7" xfId="836"/>
    <cellStyle name="Нейтральный 7 2" xfId="837"/>
    <cellStyle name="Нейтральный 8" xfId="838"/>
    <cellStyle name="Нейтральный 8 2" xfId="839"/>
    <cellStyle name="Нейтральный 9" xfId="840"/>
    <cellStyle name="Нейтральный 9 2" xfId="841"/>
    <cellStyle name="Обычный" xfId="0" builtinId="0"/>
    <cellStyle name="Обычный 10" xfId="100"/>
    <cellStyle name="Обычный 10 10" xfId="4267"/>
    <cellStyle name="Обычный 10 11" xfId="5691"/>
    <cellStyle name="Обычный 10 12" xfId="2880"/>
    <cellStyle name="Обычный 10 13" xfId="6697"/>
    <cellStyle name="Обычный 10 2" xfId="1614"/>
    <cellStyle name="Обычный 10 2 10" xfId="6368"/>
    <cellStyle name="Обычный 10 2 11" xfId="2414"/>
    <cellStyle name="Обычный 10 2 12" xfId="4998"/>
    <cellStyle name="Обычный 10 2 2" xfId="1862"/>
    <cellStyle name="Обычный 10 2 2 10" xfId="7074"/>
    <cellStyle name="Обычный 10 2 2 2" xfId="3958"/>
    <cellStyle name="Обычный 10 2 2 3" xfId="4524"/>
    <cellStyle name="Обычный 10 2 2 4" xfId="3235"/>
    <cellStyle name="Обычный 10 2 2 5" xfId="3436"/>
    <cellStyle name="Обычный 10 2 2 6" xfId="3998"/>
    <cellStyle name="Обычный 10 2 2 7" xfId="3340"/>
    <cellStyle name="Обычный 10 2 2 8" xfId="5575"/>
    <cellStyle name="Обычный 10 2 2 9" xfId="6218"/>
    <cellStyle name="Обычный 10 2 3" xfId="2322"/>
    <cellStyle name="Обычный 10 2 3 10" xfId="7196"/>
    <cellStyle name="Обычный 10 2 3 2" xfId="4351"/>
    <cellStyle name="Обычный 10 2 3 3" xfId="4899"/>
    <cellStyle name="Обычный 10 2 3 4" xfId="5336"/>
    <cellStyle name="Обычный 10 2 3 5" xfId="5750"/>
    <cellStyle name="Обычный 10 2 3 6" xfId="6109"/>
    <cellStyle name="Обычный 10 2 3 7" xfId="6457"/>
    <cellStyle name="Обычный 10 2 3 8" xfId="6758"/>
    <cellStyle name="Обычный 10 2 3 9" xfId="6997"/>
    <cellStyle name="Обычный 10 2 4" xfId="3710"/>
    <cellStyle name="Обычный 10 2 5" xfId="2713"/>
    <cellStyle name="Обычный 10 2 6" xfId="3170"/>
    <cellStyle name="Обычный 10 2 7" xfId="5327"/>
    <cellStyle name="Обычный 10 2 8" xfId="5693"/>
    <cellStyle name="Обычный 10 2 9" xfId="3631"/>
    <cellStyle name="Обычный 10 3" xfId="1718"/>
    <cellStyle name="Обычный 10 3 10" xfId="6446"/>
    <cellStyle name="Обычный 10 3 2" xfId="3814"/>
    <cellStyle name="Обычный 10 3 3" xfId="3492"/>
    <cellStyle name="Обычный 10 3 4" xfId="4831"/>
    <cellStyle name="Обычный 10 3 5" xfId="4680"/>
    <cellStyle name="Обычный 10 3 6" xfId="3217"/>
    <cellStyle name="Обычный 10 3 7" xfId="5252"/>
    <cellStyle name="Обычный 10 3 8" xfId="5320"/>
    <cellStyle name="Обычный 10 3 9" xfId="6224"/>
    <cellStyle name="Обычный 10 4" xfId="1698"/>
    <cellStyle name="Обычный 10 4 10" xfId="6618"/>
    <cellStyle name="Обычный 10 4 2" xfId="3795"/>
    <cellStyle name="Обычный 10 4 3" xfId="3653"/>
    <cellStyle name="Обычный 10 4 4" xfId="2734"/>
    <cellStyle name="Обычный 10 4 5" xfId="4560"/>
    <cellStyle name="Обычный 10 4 6" xfId="3489"/>
    <cellStyle name="Обычный 10 4 7" xfId="5938"/>
    <cellStyle name="Обычный 10 4 8" xfId="4871"/>
    <cellStyle name="Обычный 10 4 9" xfId="6640"/>
    <cellStyle name="Обычный 10 5" xfId="2484"/>
    <cellStyle name="Обычный 10 6" xfId="3206"/>
    <cellStyle name="Обычный 10 7" xfId="3290"/>
    <cellStyle name="Обычный 10 8" xfId="4223"/>
    <cellStyle name="Обычный 10 9" xfId="5218"/>
    <cellStyle name="Обычный 11" xfId="4426"/>
    <cellStyle name="Обычный 11 2" xfId="842"/>
    <cellStyle name="Обычный 11 2 2" xfId="1889"/>
    <cellStyle name="Обычный 11 3" xfId="1266"/>
    <cellStyle name="Обычный 11 3 2" xfId="1951"/>
    <cellStyle name="Обычный 11 4" xfId="848"/>
    <cellStyle name="Обычный 11 4 2" xfId="1890"/>
    <cellStyle name="Обычный 11 5" xfId="1508"/>
    <cellStyle name="Обычный 11 5 2" xfId="1963"/>
    <cellStyle name="Обычный 11 6" xfId="863"/>
    <cellStyle name="Обычный 11 6 2" xfId="1897"/>
    <cellStyle name="Обычный 11 7" xfId="2262"/>
    <cellStyle name="Обычный 12" xfId="101"/>
    <cellStyle name="Обычный 12 10" xfId="3232"/>
    <cellStyle name="Обычный 12 11" xfId="2893"/>
    <cellStyle name="Обычный 12 12" xfId="6328"/>
    <cellStyle name="Обычный 12 13" xfId="6355"/>
    <cellStyle name="Обычный 12 2" xfId="1615"/>
    <cellStyle name="Обычный 12 2 10" xfId="6313"/>
    <cellStyle name="Обычный 12 2 11" xfId="6716"/>
    <cellStyle name="Обычный 12 2 12" xfId="6558"/>
    <cellStyle name="Обычный 12 2 2" xfId="1863"/>
    <cellStyle name="Обычный 12 2 2 10" xfId="7075"/>
    <cellStyle name="Обычный 12 2 2 2" xfId="3959"/>
    <cellStyle name="Обычный 12 2 2 3" xfId="4525"/>
    <cellStyle name="Обычный 12 2 2 4" xfId="3415"/>
    <cellStyle name="Обычный 12 2 2 5" xfId="4627"/>
    <cellStyle name="Обычный 12 2 2 6" xfId="5294"/>
    <cellStyle name="Обычный 12 2 2 7" xfId="5446"/>
    <cellStyle name="Обычный 12 2 2 8" xfId="6532"/>
    <cellStyle name="Обычный 12 2 2 9" xfId="5969"/>
    <cellStyle name="Обычный 12 2 3" xfId="2323"/>
    <cellStyle name="Обычный 12 2 3 10" xfId="7197"/>
    <cellStyle name="Обычный 12 2 3 2" xfId="4352"/>
    <cellStyle name="Обычный 12 2 3 3" xfId="4900"/>
    <cellStyle name="Обычный 12 2 3 4" xfId="5337"/>
    <cellStyle name="Обычный 12 2 3 5" xfId="5751"/>
    <cellStyle name="Обычный 12 2 3 6" xfId="6110"/>
    <cellStyle name="Обычный 12 2 3 7" xfId="6458"/>
    <cellStyle name="Обычный 12 2 3 8" xfId="6759"/>
    <cellStyle name="Обычный 12 2 3 9" xfId="6998"/>
    <cellStyle name="Обычный 12 2 4" xfId="3711"/>
    <cellStyle name="Обычный 12 2 5" xfId="2712"/>
    <cellStyle name="Обычный 12 2 6" xfId="3598"/>
    <cellStyle name="Обычный 12 2 7" xfId="5198"/>
    <cellStyle name="Обычный 12 2 8" xfId="5740"/>
    <cellStyle name="Обычный 12 2 9" xfId="6055"/>
    <cellStyle name="Обычный 12 3" xfId="1719"/>
    <cellStyle name="Обычный 12 3 10" xfId="5287"/>
    <cellStyle name="Обычный 12 3 2" xfId="3815"/>
    <cellStyle name="Обычный 12 3 3" xfId="3118"/>
    <cellStyle name="Обычный 12 3 4" xfId="4888"/>
    <cellStyle name="Обычный 12 3 5" xfId="4764"/>
    <cellStyle name="Обычный 12 3 6" xfId="2518"/>
    <cellStyle name="Обычный 12 3 7" xfId="5592"/>
    <cellStyle name="Обычный 12 3 8" xfId="3377"/>
    <cellStyle name="Обычный 12 3 9" xfId="5024"/>
    <cellStyle name="Обычный 12 4" xfId="1697"/>
    <cellStyle name="Обычный 12 4 10" xfId="5981"/>
    <cellStyle name="Обычный 12 4 2" xfId="3794"/>
    <cellStyle name="Обычный 12 4 3" xfId="2639"/>
    <cellStyle name="Обычный 12 4 4" xfId="3168"/>
    <cellStyle name="Обычный 12 4 5" xfId="3113"/>
    <cellStyle name="Обычный 12 4 6" xfId="5534"/>
    <cellStyle name="Обычный 12 4 7" xfId="5949"/>
    <cellStyle name="Обычный 12 4 8" xfId="5905"/>
    <cellStyle name="Обычный 12 4 9" xfId="6651"/>
    <cellStyle name="Обычный 12 5" xfId="2485"/>
    <cellStyle name="Обычный 12 6" xfId="2553"/>
    <cellStyle name="Обычный 12 7" xfId="2438"/>
    <cellStyle name="Обычный 12 8" xfId="4311"/>
    <cellStyle name="Обычный 12 9" xfId="4659"/>
    <cellStyle name="Обычный 13" xfId="102"/>
    <cellStyle name="Обычный 13 10" xfId="4708"/>
    <cellStyle name="Обычный 13 11" xfId="5168"/>
    <cellStyle name="Обычный 13 12" xfId="5184"/>
    <cellStyle name="Обычный 13 13" xfId="3357"/>
    <cellStyle name="Обычный 13 2" xfId="1616"/>
    <cellStyle name="Обычный 13 2 10" xfId="6285"/>
    <cellStyle name="Обычный 13 2 11" xfId="6749"/>
    <cellStyle name="Обычный 13 2 12" xfId="2718"/>
    <cellStyle name="Обычный 13 2 2" xfId="1864"/>
    <cellStyle name="Обычный 13 2 2 10" xfId="7076"/>
    <cellStyle name="Обычный 13 2 2 2" xfId="3960"/>
    <cellStyle name="Обычный 13 2 2 3" xfId="4526"/>
    <cellStyle name="Обычный 13 2 2 4" xfId="4087"/>
    <cellStyle name="Обычный 13 2 2 5" xfId="5411"/>
    <cellStyle name="Обычный 13 2 2 6" xfId="5070"/>
    <cellStyle name="Обычный 13 2 2 7" xfId="5102"/>
    <cellStyle name="Обычный 13 2 2 8" xfId="6533"/>
    <cellStyle name="Обычный 13 2 2 9" xfId="6273"/>
    <cellStyle name="Обычный 13 2 3" xfId="2324"/>
    <cellStyle name="Обычный 13 2 3 10" xfId="7198"/>
    <cellStyle name="Обычный 13 2 3 2" xfId="4353"/>
    <cellStyle name="Обычный 13 2 3 3" xfId="4901"/>
    <cellStyle name="Обычный 13 2 3 4" xfId="5338"/>
    <cellStyle name="Обычный 13 2 3 5" xfId="5752"/>
    <cellStyle name="Обычный 13 2 3 6" xfId="6111"/>
    <cellStyle name="Обычный 13 2 3 7" xfId="6459"/>
    <cellStyle name="Обычный 13 2 3 8" xfId="6760"/>
    <cellStyle name="Обычный 13 2 3 9" xfId="6999"/>
    <cellStyle name="Обычный 13 2 4" xfId="3712"/>
    <cellStyle name="Обычный 13 2 5" xfId="2711"/>
    <cellStyle name="Обычный 13 2 6" xfId="3356"/>
    <cellStyle name="Обычный 13 2 7" xfId="5120"/>
    <cellStyle name="Обычный 13 2 8" xfId="5626"/>
    <cellStyle name="Обычный 13 2 9" xfId="6100"/>
    <cellStyle name="Обычный 13 3" xfId="1720"/>
    <cellStyle name="Обычный 13 3 10" xfId="6065"/>
    <cellStyle name="Обычный 13 3 2" xfId="3816"/>
    <cellStyle name="Обычный 13 3 3" xfId="2637"/>
    <cellStyle name="Обычный 13 3 4" xfId="4751"/>
    <cellStyle name="Обычный 13 3 5" xfId="3036"/>
    <cellStyle name="Обычный 13 3 6" xfId="4268"/>
    <cellStyle name="Обычный 13 3 7" xfId="4256"/>
    <cellStyle name="Обычный 13 3 8" xfId="4296"/>
    <cellStyle name="Обычный 13 3 9" xfId="5139"/>
    <cellStyle name="Обычный 13 4" xfId="1696"/>
    <cellStyle name="Обычный 13 4 10" xfId="6625"/>
    <cellStyle name="Обычный 13 4 2" xfId="3793"/>
    <cellStyle name="Обычный 13 4 3" xfId="2638"/>
    <cellStyle name="Обычный 13 4 4" xfId="3621"/>
    <cellStyle name="Обычный 13 4 5" xfId="5099"/>
    <cellStyle name="Обычный 13 4 6" xfId="5551"/>
    <cellStyle name="Обычный 13 4 7" xfId="6006"/>
    <cellStyle name="Обычный 13 4 8" xfId="2404"/>
    <cellStyle name="Обычный 13 4 9" xfId="6686"/>
    <cellStyle name="Обычный 13 5" xfId="2486"/>
    <cellStyle name="Обычный 13 6" xfId="3693"/>
    <cellStyle name="Обычный 13 7" xfId="5044"/>
    <cellStyle name="Обычный 13 8" xfId="2837"/>
    <cellStyle name="Обычный 13 9" xfId="4302"/>
    <cellStyle name="Обычный 14" xfId="103"/>
    <cellStyle name="Обычный 14 10" xfId="5147"/>
    <cellStyle name="Обычный 14 11" xfId="6018"/>
    <cellStyle name="Обычный 14 12" xfId="5641"/>
    <cellStyle name="Обычный 14 13" xfId="6342"/>
    <cellStyle name="Обычный 14 2" xfId="1617"/>
    <cellStyle name="Обычный 14 2 10" xfId="3481"/>
    <cellStyle name="Обычный 14 2 11" xfId="6690"/>
    <cellStyle name="Обычный 14 2 12" xfId="6623"/>
    <cellStyle name="Обычный 14 2 2" xfId="1865"/>
    <cellStyle name="Обычный 14 2 2 10" xfId="7077"/>
    <cellStyle name="Обычный 14 2 2 2" xfId="3961"/>
    <cellStyle name="Обычный 14 2 2 3" xfId="4527"/>
    <cellStyle name="Обычный 14 2 2 4" xfId="2412"/>
    <cellStyle name="Обычный 14 2 2 5" xfId="5412"/>
    <cellStyle name="Обычный 14 2 2 6" xfId="5825"/>
    <cellStyle name="Обычный 14 2 2 7" xfId="5710"/>
    <cellStyle name="Обычный 14 2 2 8" xfId="6534"/>
    <cellStyle name="Обычный 14 2 2 9" xfId="5662"/>
    <cellStyle name="Обычный 14 2 3" xfId="2325"/>
    <cellStyle name="Обычный 14 2 3 10" xfId="7199"/>
    <cellStyle name="Обычный 14 2 3 2" xfId="4354"/>
    <cellStyle name="Обычный 14 2 3 3" xfId="4902"/>
    <cellStyle name="Обычный 14 2 3 4" xfId="5339"/>
    <cellStyle name="Обычный 14 2 3 5" xfId="5753"/>
    <cellStyle name="Обычный 14 2 3 6" xfId="6112"/>
    <cellStyle name="Обычный 14 2 3 7" xfId="6460"/>
    <cellStyle name="Обычный 14 2 3 8" xfId="6761"/>
    <cellStyle name="Обычный 14 2 3 9" xfId="7000"/>
    <cellStyle name="Обычный 14 2 4" xfId="3713"/>
    <cellStyle name="Обычный 14 2 5" xfId="2710"/>
    <cellStyle name="Обычный 14 2 6" xfId="3407"/>
    <cellStyle name="Обычный 14 2 7" xfId="5083"/>
    <cellStyle name="Обычный 14 2 8" xfId="5555"/>
    <cellStyle name="Обычный 14 2 9" xfId="6010"/>
    <cellStyle name="Обычный 14 3" xfId="1721"/>
    <cellStyle name="Обычный 14 3 10" xfId="6089"/>
    <cellStyle name="Обычный 14 3 2" xfId="3817"/>
    <cellStyle name="Обычный 14 3 3" xfId="2442"/>
    <cellStyle name="Обычный 14 3 4" xfId="4672"/>
    <cellStyle name="Обычный 14 3 5" xfId="4782"/>
    <cellStyle name="Обычный 14 3 6" xfId="4128"/>
    <cellStyle name="Обычный 14 3 7" xfId="4185"/>
    <cellStyle name="Обычный 14 3 8" xfId="4078"/>
    <cellStyle name="Обычный 14 3 9" xfId="3454"/>
    <cellStyle name="Обычный 14 4" xfId="1695"/>
    <cellStyle name="Обычный 14 4 10" xfId="4794"/>
    <cellStyle name="Обычный 14 4 2" xfId="3792"/>
    <cellStyle name="Обычный 14 4 3" xfId="2677"/>
    <cellStyle name="Обычный 14 4 4" xfId="3353"/>
    <cellStyle name="Обычный 14 4 5" xfId="5116"/>
    <cellStyle name="Обычный 14 4 6" xfId="5622"/>
    <cellStyle name="Обычный 14 4 7" xfId="6086"/>
    <cellStyle name="Обычный 14 4 8" xfId="6295"/>
    <cellStyle name="Обычный 14 4 9" xfId="6742"/>
    <cellStyle name="Обычный 14 5" xfId="2487"/>
    <cellStyle name="Обычный 14 5 2" xfId="4515"/>
    <cellStyle name="Обычный 14 5 3" xfId="5049"/>
    <cellStyle name="Обычный 14 6" xfId="3666"/>
    <cellStyle name="Обычный 14 7" xfId="4803"/>
    <cellStyle name="Обычный 14 8" xfId="3180"/>
    <cellStyle name="Обычный 14 9" xfId="2935"/>
    <cellStyle name="Обычный 15" xfId="104"/>
    <cellStyle name="Обычный 15 10" xfId="5150"/>
    <cellStyle name="Обычный 15 11" xfId="5713"/>
    <cellStyle name="Обычный 15 12" xfId="5253"/>
    <cellStyle name="Обычный 15 13" xfId="2759"/>
    <cellStyle name="Обычный 15 2" xfId="1618"/>
    <cellStyle name="Обычный 15 2 10" xfId="5850"/>
    <cellStyle name="Обычный 15 2 11" xfId="6655"/>
    <cellStyle name="Обычный 15 2 12" xfId="6440"/>
    <cellStyle name="Обычный 15 2 2" xfId="1866"/>
    <cellStyle name="Обычный 15 2 2 10" xfId="7078"/>
    <cellStyle name="Обычный 15 2 2 2" xfId="3962"/>
    <cellStyle name="Обычный 15 2 2 3" xfId="4528"/>
    <cellStyle name="Обычный 15 2 2 4" xfId="4113"/>
    <cellStyle name="Обычный 15 2 2 5" xfId="5413"/>
    <cellStyle name="Обычный 15 2 2 6" xfId="5826"/>
    <cellStyle name="Обычный 15 2 2 7" xfId="6184"/>
    <cellStyle name="Обычный 15 2 2 8" xfId="6535"/>
    <cellStyle name="Обычный 15 2 2 9" xfId="6833"/>
    <cellStyle name="Обычный 15 2 3" xfId="2326"/>
    <cellStyle name="Обычный 15 2 3 10" xfId="7200"/>
    <cellStyle name="Обычный 15 2 3 2" xfId="4355"/>
    <cellStyle name="Обычный 15 2 3 3" xfId="4903"/>
    <cellStyle name="Обычный 15 2 3 4" xfId="5340"/>
    <cellStyle name="Обычный 15 2 3 5" xfId="5754"/>
    <cellStyle name="Обычный 15 2 3 6" xfId="6113"/>
    <cellStyle name="Обычный 15 2 3 7" xfId="6461"/>
    <cellStyle name="Обычный 15 2 3 8" xfId="6762"/>
    <cellStyle name="Обычный 15 2 3 9" xfId="7001"/>
    <cellStyle name="Обычный 15 2 4" xfId="3714"/>
    <cellStyle name="Обычный 15 2 5" xfId="2709"/>
    <cellStyle name="Обычный 15 2 6" xfId="3350"/>
    <cellStyle name="Обычный 15 2 7" xfId="3571"/>
    <cellStyle name="Обычный 15 2 8" xfId="5518"/>
    <cellStyle name="Обычный 15 2 9" xfId="5953"/>
    <cellStyle name="Обычный 15 3" xfId="1722"/>
    <cellStyle name="Обычный 15 3 10" xfId="3328"/>
    <cellStyle name="Обычный 15 3 2" xfId="3818"/>
    <cellStyle name="Обычный 15 3 3" xfId="2401"/>
    <cellStyle name="Обычный 15 3 4" xfId="4641"/>
    <cellStyle name="Обычный 15 3 5" xfId="4619"/>
    <cellStyle name="Обычный 15 3 6" xfId="4646"/>
    <cellStyle name="Обычный 15 3 7" xfId="2729"/>
    <cellStyle name="Обычный 15 3 8" xfId="3012"/>
    <cellStyle name="Обычный 15 3 9" xfId="5002"/>
    <cellStyle name="Обычный 15 4" xfId="1694"/>
    <cellStyle name="Обычный 15 4 10" xfId="6612"/>
    <cellStyle name="Обычный 15 4 2" xfId="3791"/>
    <cellStyle name="Обычный 15 4 3" xfId="2678"/>
    <cellStyle name="Обычный 15 4 4" xfId="2802"/>
    <cellStyle name="Обычный 15 4 5" xfId="5194"/>
    <cellStyle name="Обычный 15 4 6" xfId="5721"/>
    <cellStyle name="Обычный 15 4 7" xfId="6057"/>
    <cellStyle name="Обычный 15 4 8" xfId="6309"/>
    <cellStyle name="Обычный 15 4 9" xfId="6718"/>
    <cellStyle name="Обычный 15 5" xfId="2488"/>
    <cellStyle name="Обычный 15 6" xfId="3566"/>
    <cellStyle name="Обычный 15 7" xfId="4723"/>
    <cellStyle name="Обычный 15 8" xfId="4058"/>
    <cellStyle name="Обычный 15 9" xfId="2572"/>
    <cellStyle name="Обычный 16" xfId="105"/>
    <cellStyle name="Обычный 16 10" xfId="4325"/>
    <cellStyle name="Обычный 16 11" xfId="4867"/>
    <cellStyle name="Обычный 16 12" xfId="2868"/>
    <cellStyle name="Обычный 16 13" xfId="3612"/>
    <cellStyle name="Обычный 16 2" xfId="1619"/>
    <cellStyle name="Обычный 16 2 10" xfId="4710"/>
    <cellStyle name="Обычный 16 2 11" xfId="6630"/>
    <cellStyle name="Обычный 16 2 12" xfId="6565"/>
    <cellStyle name="Обычный 16 2 2" xfId="1867"/>
    <cellStyle name="Обычный 16 2 2 10" xfId="7079"/>
    <cellStyle name="Обычный 16 2 2 2" xfId="3963"/>
    <cellStyle name="Обычный 16 2 2 3" xfId="4529"/>
    <cellStyle name="Обычный 16 2 2 4" xfId="2626"/>
    <cellStyle name="Обычный 16 2 2 5" xfId="5414"/>
    <cellStyle name="Обычный 16 2 2 6" xfId="5827"/>
    <cellStyle name="Обычный 16 2 2 7" xfId="6185"/>
    <cellStyle name="Обычный 16 2 2 8" xfId="6536"/>
    <cellStyle name="Обычный 16 2 2 9" xfId="6834"/>
    <cellStyle name="Обычный 16 2 3" xfId="2327"/>
    <cellStyle name="Обычный 16 2 3 10" xfId="7201"/>
    <cellStyle name="Обычный 16 2 3 2" xfId="4356"/>
    <cellStyle name="Обычный 16 2 3 3" xfId="4904"/>
    <cellStyle name="Обычный 16 2 3 4" xfId="5341"/>
    <cellStyle name="Обычный 16 2 3 5" xfId="5755"/>
    <cellStyle name="Обычный 16 2 3 6" xfId="6114"/>
    <cellStyle name="Обычный 16 2 3 7" xfId="6462"/>
    <cellStyle name="Обычный 16 2 3 8" xfId="6763"/>
    <cellStyle name="Обычный 16 2 3 9" xfId="7002"/>
    <cellStyle name="Обычный 16 2 4" xfId="3715"/>
    <cellStyle name="Обычный 16 2 5" xfId="2708"/>
    <cellStyle name="Обычный 16 2 6" xfId="3043"/>
    <cellStyle name="Обычный 16 2 7" xfId="4613"/>
    <cellStyle name="Обычный 16 2 8" xfId="2516"/>
    <cellStyle name="Обычный 16 2 9" xfId="5926"/>
    <cellStyle name="Обычный 16 3" xfId="1723"/>
    <cellStyle name="Обычный 16 3 10" xfId="6326"/>
    <cellStyle name="Обычный 16 3 2" xfId="3819"/>
    <cellStyle name="Обычный 16 3 3" xfId="4284"/>
    <cellStyle name="Обычный 16 3 4" xfId="4065"/>
    <cellStyle name="Обычный 16 3 5" xfId="3225"/>
    <cellStyle name="Обычный 16 3 6" xfId="2413"/>
    <cellStyle name="Обычный 16 3 7" xfId="2415"/>
    <cellStyle name="Обычный 16 3 8" xfId="3228"/>
    <cellStyle name="Обычный 16 3 9" xfId="3284"/>
    <cellStyle name="Обычный 16 4" xfId="1693"/>
    <cellStyle name="Обычный 16 4 10" xfId="5027"/>
    <cellStyle name="Обычный 16 4 2" xfId="3790"/>
    <cellStyle name="Обычный 16 4 3" xfId="2679"/>
    <cellStyle name="Обычный 16 4 4" xfId="3361"/>
    <cellStyle name="Обычный 16 4 5" xfId="5307"/>
    <cellStyle name="Обычный 16 4 6" xfId="5695"/>
    <cellStyle name="Обычный 16 4 7" xfId="2537"/>
    <cellStyle name="Обычный 16 4 8" xfId="6364"/>
    <cellStyle name="Обычный 16 4 9" xfId="5012"/>
    <cellStyle name="Обычный 16 5" xfId="2489"/>
    <cellStyle name="Обычный 16 6" xfId="3507"/>
    <cellStyle name="Обычный 16 7" xfId="3464"/>
    <cellStyle name="Обычный 16 8" xfId="4644"/>
    <cellStyle name="Обычный 16 9" xfId="3993"/>
    <cellStyle name="Обычный 17" xfId="106"/>
    <cellStyle name="Обычный 17 10" xfId="5563"/>
    <cellStyle name="Обычный 17 11" xfId="5717"/>
    <cellStyle name="Обычный 17 12" xfId="5080"/>
    <cellStyle name="Обычный 17 13" xfId="6713"/>
    <cellStyle name="Обычный 17 2" xfId="1620"/>
    <cellStyle name="Обычный 17 2 10" xfId="5917"/>
    <cellStyle name="Обычный 17 2 11" xfId="5963"/>
    <cellStyle name="Обычный 17 2 12" xfId="6730"/>
    <cellStyle name="Обычный 17 2 2" xfId="1868"/>
    <cellStyle name="Обычный 17 2 2 10" xfId="7080"/>
    <cellStyle name="Обычный 17 2 2 2" xfId="3964"/>
    <cellStyle name="Обычный 17 2 2 3" xfId="4530"/>
    <cellStyle name="Обычный 17 2 2 4" xfId="3428"/>
    <cellStyle name="Обычный 17 2 2 5" xfId="5415"/>
    <cellStyle name="Обычный 17 2 2 6" xfId="5828"/>
    <cellStyle name="Обычный 17 2 2 7" xfId="6186"/>
    <cellStyle name="Обычный 17 2 2 8" xfId="6537"/>
    <cellStyle name="Обычный 17 2 2 9" xfId="6835"/>
    <cellStyle name="Обычный 17 2 3" xfId="2328"/>
    <cellStyle name="Обычный 17 2 3 10" xfId="7202"/>
    <cellStyle name="Обычный 17 2 3 2" xfId="4357"/>
    <cellStyle name="Обычный 17 2 3 3" xfId="4905"/>
    <cellStyle name="Обычный 17 2 3 4" xfId="5342"/>
    <cellStyle name="Обычный 17 2 3 5" xfId="5756"/>
    <cellStyle name="Обычный 17 2 3 6" xfId="6115"/>
    <cellStyle name="Обычный 17 2 3 7" xfId="6463"/>
    <cellStyle name="Обычный 17 2 3 8" xfId="6764"/>
    <cellStyle name="Обычный 17 2 3 9" xfId="7003"/>
    <cellStyle name="Обычный 17 2 4" xfId="3716"/>
    <cellStyle name="Обычный 17 2 5" xfId="2707"/>
    <cellStyle name="Обычный 17 2 6" xfId="3644"/>
    <cellStyle name="Обычный 17 2 7" xfId="4139"/>
    <cellStyle name="Обычный 17 2 8" xfId="5063"/>
    <cellStyle name="Обычный 17 2 9" xfId="3508"/>
    <cellStyle name="Обычный 17 3" xfId="1724"/>
    <cellStyle name="Обычный 17 3 10" xfId="6641"/>
    <cellStyle name="Обычный 17 3 2" xfId="3820"/>
    <cellStyle name="Обычный 17 3 3" xfId="4319"/>
    <cellStyle name="Обычный 17 3 4" xfId="4156"/>
    <cellStyle name="Обычный 17 3 5" xfId="4630"/>
    <cellStyle name="Обычный 17 3 6" xfId="2919"/>
    <cellStyle name="Обычный 17 3 7" xfId="5010"/>
    <cellStyle name="Обычный 17 3 8" xfId="5586"/>
    <cellStyle name="Обычный 17 3 9" xfId="3025"/>
    <cellStyle name="Обычный 17 4" xfId="1692"/>
    <cellStyle name="Обычный 17 4 10" xfId="6912"/>
    <cellStyle name="Обычный 17 4 2" xfId="3789"/>
    <cellStyle name="Обычный 17 4 3" xfId="2680"/>
    <cellStyle name="Обычный 17 4 4" xfId="2735"/>
    <cellStyle name="Обычный 17 4 5" xfId="5278"/>
    <cellStyle name="Обычный 17 4 6" xfId="3067"/>
    <cellStyle name="Обычный 17 4 7" xfId="5499"/>
    <cellStyle name="Обычный 17 4 8" xfId="6435"/>
    <cellStyle name="Обычный 17 4 9" xfId="6216"/>
    <cellStyle name="Обычный 17 5" xfId="2490"/>
    <cellStyle name="Обычный 17 6" xfId="3204"/>
    <cellStyle name="Обычный 17 7" xfId="2731"/>
    <cellStyle name="Обычный 17 8" xfId="4064"/>
    <cellStyle name="Обычный 17 9" xfId="2583"/>
    <cellStyle name="Обычный 18" xfId="107"/>
    <cellStyle name="Обычный 18 10" xfId="4795"/>
    <cellStyle name="Обычный 18 11" xfId="3256"/>
    <cellStyle name="Обычный 18 12" xfId="6382"/>
    <cellStyle name="Обычный 18 13" xfId="6022"/>
    <cellStyle name="Обычный 18 2" xfId="1621"/>
    <cellStyle name="Обычный 18 2 10" xfId="2468"/>
    <cellStyle name="Обычный 18 2 11" xfId="3258"/>
    <cellStyle name="Обычный 18 2 12" xfId="5157"/>
    <cellStyle name="Обычный 18 2 2" xfId="1869"/>
    <cellStyle name="Обычный 18 2 2 10" xfId="7081"/>
    <cellStyle name="Обычный 18 2 2 2" xfId="3965"/>
    <cellStyle name="Обычный 18 2 2 3" xfId="4531"/>
    <cellStyle name="Обычный 18 2 2 4" xfId="3370"/>
    <cellStyle name="Обычный 18 2 2 5" xfId="5416"/>
    <cellStyle name="Обычный 18 2 2 6" xfId="5829"/>
    <cellStyle name="Обычный 18 2 2 7" xfId="6187"/>
    <cellStyle name="Обычный 18 2 2 8" xfId="6538"/>
    <cellStyle name="Обычный 18 2 2 9" xfId="6836"/>
    <cellStyle name="Обычный 18 2 3" xfId="2329"/>
    <cellStyle name="Обычный 18 2 3 10" xfId="7203"/>
    <cellStyle name="Обычный 18 2 3 2" xfId="4358"/>
    <cellStyle name="Обычный 18 2 3 3" xfId="4906"/>
    <cellStyle name="Обычный 18 2 3 4" xfId="5343"/>
    <cellStyle name="Обычный 18 2 3 5" xfId="5757"/>
    <cellStyle name="Обычный 18 2 3 6" xfId="6116"/>
    <cellStyle name="Обычный 18 2 3 7" xfId="6464"/>
    <cellStyle name="Обычный 18 2 3 8" xfId="6765"/>
    <cellStyle name="Обычный 18 2 3 9" xfId="7004"/>
    <cellStyle name="Обычный 18 2 4" xfId="3717"/>
    <cellStyle name="Обычный 18 2 5" xfId="3642"/>
    <cellStyle name="Обычный 18 2 6" xfId="2744"/>
    <cellStyle name="Обычный 18 2 7" xfId="4552"/>
    <cellStyle name="Обычный 18 2 8" xfId="4638"/>
    <cellStyle name="Обычный 18 2 9" xfId="2958"/>
    <cellStyle name="Обычный 18 3" xfId="1725"/>
    <cellStyle name="Обычный 18 3 10" xfId="5685"/>
    <cellStyle name="Обычный 18 3 2" xfId="3821"/>
    <cellStyle name="Обычный 18 3 3" xfId="4194"/>
    <cellStyle name="Обычный 18 3 4" xfId="4241"/>
    <cellStyle name="Обычный 18 3 5" xfId="4685"/>
    <cellStyle name="Обычный 18 3 6" xfId="2901"/>
    <cellStyle name="Обычный 18 3 7" xfId="3611"/>
    <cellStyle name="Обычный 18 3 8" xfId="2606"/>
    <cellStyle name="Обычный 18 3 9" xfId="3058"/>
    <cellStyle name="Обычный 18 4" xfId="1691"/>
    <cellStyle name="Обычный 18 4 10" xfId="6922"/>
    <cellStyle name="Обычный 18 4 2" xfId="3788"/>
    <cellStyle name="Обычный 18 4 3" xfId="2681"/>
    <cellStyle name="Обычный 18 4 4" xfId="3088"/>
    <cellStyle name="Обычный 18 4 5" xfId="3627"/>
    <cellStyle name="Обычный 18 4 6" xfId="3701"/>
    <cellStyle name="Обычный 18 4 7" xfId="2721"/>
    <cellStyle name="Обычный 18 4 8" xfId="6410"/>
    <cellStyle name="Обычный 18 4 9" xfId="6402"/>
    <cellStyle name="Обычный 18 5" xfId="2491"/>
    <cellStyle name="Обычный 18 6" xfId="2508"/>
    <cellStyle name="Обычный 18 7" xfId="2819"/>
    <cellStyle name="Обычный 18 8" xfId="2448"/>
    <cellStyle name="Обычный 18 9" xfId="3445"/>
    <cellStyle name="Обычный 19" xfId="108"/>
    <cellStyle name="Обычный 19 10" xfId="2513"/>
    <cellStyle name="Обычный 19 11" xfId="3688"/>
    <cellStyle name="Обычный 19 12" xfId="2943"/>
    <cellStyle name="Обычный 19 13" xfId="6743"/>
    <cellStyle name="Обычный 19 2" xfId="1622"/>
    <cellStyle name="Обычный 19 2 10" xfId="5857"/>
    <cellStyle name="Обычный 19 2 11" xfId="6266"/>
    <cellStyle name="Обычный 19 2 12" xfId="6666"/>
    <cellStyle name="Обычный 19 2 2" xfId="1870"/>
    <cellStyle name="Обычный 19 2 2 10" xfId="7082"/>
    <cellStyle name="Обычный 19 2 2 2" xfId="3966"/>
    <cellStyle name="Обычный 19 2 2 3" xfId="4532"/>
    <cellStyle name="Обычный 19 2 2 4" xfId="4003"/>
    <cellStyle name="Обычный 19 2 2 5" xfId="5417"/>
    <cellStyle name="Обычный 19 2 2 6" xfId="5830"/>
    <cellStyle name="Обычный 19 2 2 7" xfId="6188"/>
    <cellStyle name="Обычный 19 2 2 8" xfId="6539"/>
    <cellStyle name="Обычный 19 2 2 9" xfId="6837"/>
    <cellStyle name="Обычный 19 2 3" xfId="2330"/>
    <cellStyle name="Обычный 19 2 3 10" xfId="7204"/>
    <cellStyle name="Обычный 19 2 3 2" xfId="4359"/>
    <cellStyle name="Обычный 19 2 3 3" xfId="4907"/>
    <cellStyle name="Обычный 19 2 3 4" xfId="5344"/>
    <cellStyle name="Обычный 19 2 3 5" xfId="5758"/>
    <cellStyle name="Обычный 19 2 3 6" xfId="6117"/>
    <cellStyle name="Обычный 19 2 3 7" xfId="6465"/>
    <cellStyle name="Обычный 19 2 3 8" xfId="6766"/>
    <cellStyle name="Обычный 19 2 3 9" xfId="7005"/>
    <cellStyle name="Обычный 19 2 4" xfId="3718"/>
    <cellStyle name="Обычный 19 2 5" xfId="3089"/>
    <cellStyle name="Обычный 19 2 6" xfId="3280"/>
    <cellStyle name="Обычный 19 2 7" xfId="2747"/>
    <cellStyle name="Обычный 19 2 8" xfId="4664"/>
    <cellStyle name="Обычный 19 2 9" xfId="5437"/>
    <cellStyle name="Обычный 19 3" xfId="1726"/>
    <cellStyle name="Обычный 19 3 10" xfId="5206"/>
    <cellStyle name="Обычный 19 3 2" xfId="3822"/>
    <cellStyle name="Обычный 19 3 3" xfId="4105"/>
    <cellStyle name="Обычный 19 3 4" xfId="2515"/>
    <cellStyle name="Обычный 19 3 5" xfId="3431"/>
    <cellStyle name="Обычный 19 3 6" xfId="2828"/>
    <cellStyle name="Обычный 19 3 7" xfId="4154"/>
    <cellStyle name="Обычный 19 3 8" xfId="5728"/>
    <cellStyle name="Обычный 19 3 9" xfId="5232"/>
    <cellStyle name="Обычный 19 4" xfId="1690"/>
    <cellStyle name="Обычный 19 4 10" xfId="6945"/>
    <cellStyle name="Обычный 19 4 2" xfId="3787"/>
    <cellStyle name="Обычный 19 4 3" xfId="2682"/>
    <cellStyle name="Обычный 19 4 4" xfId="4047"/>
    <cellStyle name="Обычный 19 4 5" xfId="2927"/>
    <cellStyle name="Обычный 19 4 6" xfId="4279"/>
    <cellStyle name="Обычный 19 4 7" xfId="3382"/>
    <cellStyle name="Обычный 19 4 8" xfId="3417"/>
    <cellStyle name="Обычный 19 4 9" xfId="2900"/>
    <cellStyle name="Обычный 19 5" xfId="2492"/>
    <cellStyle name="Обычный 19 6" xfId="4250"/>
    <cellStyle name="Обычный 19 7" xfId="2791"/>
    <cellStyle name="Обычный 19 8" xfId="2402"/>
    <cellStyle name="Обычный 19 9" xfId="3288"/>
    <cellStyle name="Обычный 2" xfId="10"/>
    <cellStyle name="Обычный 2 10" xfId="850"/>
    <cellStyle name="Обычный 2 10 10" xfId="4740"/>
    <cellStyle name="Обычный 2 10 11" xfId="6078"/>
    <cellStyle name="Обычный 2 10 12" xfId="2811"/>
    <cellStyle name="Обычный 2 10 13" xfId="3690"/>
    <cellStyle name="Обычный 2 10 2" xfId="1641"/>
    <cellStyle name="Обычный 2 10 2 10" xfId="4786"/>
    <cellStyle name="Обычный 2 10 2 11" xfId="6343"/>
    <cellStyle name="Обычный 2 10 2 12" xfId="5983"/>
    <cellStyle name="Обычный 2 10 2 2" xfId="1891"/>
    <cellStyle name="Обычный 2 10 2 2 10" xfId="7101"/>
    <cellStyle name="Обычный 2 10 2 2 2" xfId="3987"/>
    <cellStyle name="Обычный 2 10 2 2 3" xfId="4553"/>
    <cellStyle name="Обычный 2 10 2 2 4" xfId="4636"/>
    <cellStyle name="Обычный 2 10 2 2 5" xfId="5438"/>
    <cellStyle name="Обычный 2 10 2 2 6" xfId="5851"/>
    <cellStyle name="Обычный 2 10 2 2 7" xfId="6209"/>
    <cellStyle name="Обычный 2 10 2 2 8" xfId="6559"/>
    <cellStyle name="Обычный 2 10 2 2 9" xfId="6856"/>
    <cellStyle name="Обычный 2 10 2 3" xfId="2349"/>
    <cellStyle name="Обычный 2 10 2 3 10" xfId="7223"/>
    <cellStyle name="Обычный 2 10 2 3 2" xfId="4378"/>
    <cellStyle name="Обычный 2 10 2 3 3" xfId="4926"/>
    <cellStyle name="Обычный 2 10 2 3 4" xfId="5363"/>
    <cellStyle name="Обычный 2 10 2 3 5" xfId="5777"/>
    <cellStyle name="Обычный 2 10 2 3 6" xfId="6136"/>
    <cellStyle name="Обычный 2 10 2 3 7" xfId="6484"/>
    <cellStyle name="Обычный 2 10 2 3 8" xfId="6785"/>
    <cellStyle name="Обычный 2 10 2 3 9" xfId="7024"/>
    <cellStyle name="Обычный 2 10 2 4" xfId="3738"/>
    <cellStyle name="Обычный 2 10 2 5" xfId="3083"/>
    <cellStyle name="Обычный 2 10 2 6" xfId="3071"/>
    <cellStyle name="Обычный 2 10 2 7" xfId="2987"/>
    <cellStyle name="Обычный 2 10 2 8" xfId="2933"/>
    <cellStyle name="Обычный 2 10 2 9" xfId="3438"/>
    <cellStyle name="Обычный 2 10 3" xfId="1768"/>
    <cellStyle name="Обычный 2 10 3 10" xfId="6966"/>
    <cellStyle name="Обычный 2 10 3 2" xfId="3864"/>
    <cellStyle name="Обычный 2 10 3 3" xfId="4082"/>
    <cellStyle name="Обычный 2 10 3 4" xfId="2436"/>
    <cellStyle name="Обычный 2 10 3 5" xfId="3646"/>
    <cellStyle name="Обычный 2 10 3 6" xfId="4067"/>
    <cellStyle name="Обычный 2 10 3 7" xfId="2720"/>
    <cellStyle name="Обычный 2 10 3 8" xfId="4308"/>
    <cellStyle name="Обычный 2 10 3 9" xfId="4251"/>
    <cellStyle name="Обычный 2 10 4" xfId="1747"/>
    <cellStyle name="Обычный 2 10 4 10" xfId="2887"/>
    <cellStyle name="Обычный 2 10 4 2" xfId="3843"/>
    <cellStyle name="Обычный 2 10 4 3" xfId="3501"/>
    <cellStyle name="Обычный 2 10 4 4" xfId="3387"/>
    <cellStyle name="Обычный 2 10 4 5" xfId="3060"/>
    <cellStyle name="Обычный 2 10 4 6" xfId="3576"/>
    <cellStyle name="Обычный 2 10 4 7" xfId="5667"/>
    <cellStyle name="Обычный 2 10 4 8" xfId="3264"/>
    <cellStyle name="Обычный 2 10 4 9" xfId="3368"/>
    <cellStyle name="Обычный 2 10 5" xfId="3090"/>
    <cellStyle name="Обычный 2 10 6" xfId="3414"/>
    <cellStyle name="Обычный 2 10 7" xfId="3277"/>
    <cellStyle name="Обычный 2 10 8" xfId="3026"/>
    <cellStyle name="Обычный 2 10 9" xfId="3027"/>
    <cellStyle name="Обычный 2 11" xfId="1439"/>
    <cellStyle name="Обычный 2 11 10" xfId="5228"/>
    <cellStyle name="Обычный 2 11 11" xfId="3321"/>
    <cellStyle name="Обычный 2 11 12" xfId="2419"/>
    <cellStyle name="Обычный 2 11 13" xfId="4732"/>
    <cellStyle name="Обычный 2 11 2" xfId="1687"/>
    <cellStyle name="Обычный 2 11 2 10" xfId="5136"/>
    <cellStyle name="Обычный 2 11 2 11" xfId="2434"/>
    <cellStyle name="Обычный 2 11 2 12" xfId="5151"/>
    <cellStyle name="Обычный 2 11 2 2" xfId="1961"/>
    <cellStyle name="Обычный 2 11 2 2 10" xfId="7147"/>
    <cellStyle name="Обычный 2 11 2 2 2" xfId="4057"/>
    <cellStyle name="Обычный 2 11 2 2 3" xfId="4623"/>
    <cellStyle name="Обычный 2 11 2 2 4" xfId="5073"/>
    <cellStyle name="Обычный 2 11 2 2 5" xfId="5507"/>
    <cellStyle name="Обычный 2 11 2 2 6" xfId="5915"/>
    <cellStyle name="Обычный 2 11 2 2 7" xfId="6275"/>
    <cellStyle name="Обычный 2 11 2 2 8" xfId="6621"/>
    <cellStyle name="Обычный 2 11 2 2 9" xfId="6902"/>
    <cellStyle name="Обычный 2 11 2 3" xfId="2395"/>
    <cellStyle name="Обычный 2 11 2 3 10" xfId="7269"/>
    <cellStyle name="Обычный 2 11 2 3 2" xfId="4424"/>
    <cellStyle name="Обычный 2 11 2 3 3" xfId="4972"/>
    <cellStyle name="Обычный 2 11 2 3 4" xfId="5409"/>
    <cellStyle name="Обычный 2 11 2 3 5" xfId="5823"/>
    <cellStyle name="Обычный 2 11 2 3 6" xfId="6182"/>
    <cellStyle name="Обычный 2 11 2 3 7" xfId="6530"/>
    <cellStyle name="Обычный 2 11 2 3 8" xfId="6831"/>
    <cellStyle name="Обычный 2 11 2 3 9" xfId="7070"/>
    <cellStyle name="Обычный 2 11 2 4" xfId="3784"/>
    <cellStyle name="Обычный 2 11 2 5" xfId="4107"/>
    <cellStyle name="Обычный 2 11 2 6" xfId="3082"/>
    <cellStyle name="Обычный 2 11 2 7" xfId="4700"/>
    <cellStyle name="Обычный 2 11 2 8" xfId="2417"/>
    <cellStyle name="Обычный 2 11 2 9" xfId="2794"/>
    <cellStyle name="Обычный 2 11 3" xfId="1847"/>
    <cellStyle name="Обычный 2 11 3 10" xfId="6568"/>
    <cellStyle name="Обычный 2 11 3 2" xfId="3943"/>
    <cellStyle name="Обычный 2 11 3 3" xfId="4316"/>
    <cellStyle name="Обычный 2 11 3 4" xfId="4666"/>
    <cellStyle name="Обычный 2 11 3 5" xfId="4115"/>
    <cellStyle name="Обычный 2 11 3 6" xfId="2787"/>
    <cellStyle name="Обычный 2 11 3 7" xfId="5448"/>
    <cellStyle name="Обычный 2 11 3 8" xfId="2857"/>
    <cellStyle name="Обычный 2 11 3 9" xfId="4873"/>
    <cellStyle name="Обычный 2 11 4" xfId="1752"/>
    <cellStyle name="Обычный 2 11 4 10" xfId="6443"/>
    <cellStyle name="Обычный 2 11 4 2" xfId="3848"/>
    <cellStyle name="Обычный 2 11 4 3" xfId="3556"/>
    <cellStyle name="Обычный 2 11 4 4" xfId="4984"/>
    <cellStyle name="Обычный 2 11 4 5" xfId="3700"/>
    <cellStyle name="Обычный 2 11 4 6" xfId="3140"/>
    <cellStyle name="Обычный 2 11 4 7" xfId="5572"/>
    <cellStyle name="Обычный 2 11 4 8" xfId="5137"/>
    <cellStyle name="Обычный 2 11 4 9" xfId="5660"/>
    <cellStyle name="Обычный 2 11 5" xfId="3562"/>
    <cellStyle name="Обычный 2 11 6" xfId="2686"/>
    <cellStyle name="Обычный 2 11 7" xfId="2922"/>
    <cellStyle name="Обычный 2 11 8" xfId="4719"/>
    <cellStyle name="Обычный 2 11 9" xfId="5003"/>
    <cellStyle name="Обычный 2 12" xfId="1970"/>
    <cellStyle name="Обычный 2 12 10" xfId="7149"/>
    <cellStyle name="Обычный 2 12 2" xfId="4066"/>
    <cellStyle name="Обычный 2 12 3" xfId="4631"/>
    <cellStyle name="Обычный 2 12 4" xfId="5081"/>
    <cellStyle name="Обычный 2 12 5" xfId="5514"/>
    <cellStyle name="Обычный 2 12 6" xfId="5923"/>
    <cellStyle name="Обычный 2 12 7" xfId="6282"/>
    <cellStyle name="Обычный 2 12 8" xfId="6628"/>
    <cellStyle name="Обычный 2 12 9" xfId="6904"/>
    <cellStyle name="Обычный 2 13" xfId="2079"/>
    <cellStyle name="Обычный 2 14" xfId="2191"/>
    <cellStyle name="Обычный 2 15" xfId="4497"/>
    <cellStyle name="Обычный 2 2" xfId="93"/>
    <cellStyle name="Обычный 2 2 10" xfId="2477"/>
    <cellStyle name="Обычный 2 2 11" xfId="3510"/>
    <cellStyle name="Обычный 2 2 12" xfId="2789"/>
    <cellStyle name="Обычный 2 2 13" xfId="3007"/>
    <cellStyle name="Обычный 2 2 14" xfId="4739"/>
    <cellStyle name="Обычный 2 2 15" xfId="4292"/>
    <cellStyle name="Обычный 2 2 16" xfId="6023"/>
    <cellStyle name="Обычный 2 2 17" xfId="3393"/>
    <cellStyle name="Обычный 2 2 18" xfId="5224"/>
    <cellStyle name="Обычный 2 2 2" xfId="132"/>
    <cellStyle name="Обычный 2 2 3" xfId="201"/>
    <cellStyle name="Обычный 2 2 4" xfId="247"/>
    <cellStyle name="Обычный 2 2 5" xfId="288"/>
    <cellStyle name="Обычный 2 2 6" xfId="1423"/>
    <cellStyle name="Обычный 2 2 7" xfId="1607"/>
    <cellStyle name="Обычный 2 2 7 10" xfId="5008"/>
    <cellStyle name="Обычный 2 2 7 11" xfId="3018"/>
    <cellStyle name="Обычный 2 2 7 12" xfId="5231"/>
    <cellStyle name="Обычный 2 2 7 2" xfId="1855"/>
    <cellStyle name="Обычный 2 2 7 2 10" xfId="4875"/>
    <cellStyle name="Обычный 2 2 7 2 2" xfId="3951"/>
    <cellStyle name="Обычный 2 2 7 2 3" xfId="2676"/>
    <cellStyle name="Обычный 2 2 7 2 4" xfId="3683"/>
    <cellStyle name="Обычный 2 2 7 2 5" xfId="5306"/>
    <cellStyle name="Обычный 2 2 7 2 6" xfId="5699"/>
    <cellStyle name="Обычный 2 2 7 2 7" xfId="4726"/>
    <cellStyle name="Обычный 2 2 7 2 8" xfId="6356"/>
    <cellStyle name="Обычный 2 2 7 2 9" xfId="3533"/>
    <cellStyle name="Обычный 2 2 7 3" xfId="2315"/>
    <cellStyle name="Обычный 2 2 7 3 10" xfId="7189"/>
    <cellStyle name="Обычный 2 2 7 3 2" xfId="4344"/>
    <cellStyle name="Обычный 2 2 7 3 3" xfId="4892"/>
    <cellStyle name="Обычный 2 2 7 3 4" xfId="5329"/>
    <cellStyle name="Обычный 2 2 7 3 5" xfId="5743"/>
    <cellStyle name="Обычный 2 2 7 3 6" xfId="6102"/>
    <cellStyle name="Обычный 2 2 7 3 7" xfId="6450"/>
    <cellStyle name="Обычный 2 2 7 3 8" xfId="6751"/>
    <cellStyle name="Обычный 2 2 7 3 9" xfId="6990"/>
    <cellStyle name="Обычный 2 2 7 4" xfId="3703"/>
    <cellStyle name="Обычный 2 2 7 5" xfId="4200"/>
    <cellStyle name="Обычный 2 2 7 6" xfId="2511"/>
    <cellStyle name="Обычный 2 2 7 7" xfId="2602"/>
    <cellStyle name="Обычный 2 2 7 8" xfId="4221"/>
    <cellStyle name="Обычный 2 2 7 9" xfId="3016"/>
    <cellStyle name="Обычный 2 2 8" xfId="1711"/>
    <cellStyle name="Обычный 2 2 8 10" xfId="6746"/>
    <cellStyle name="Обычный 2 2 8 2" xfId="3807"/>
    <cellStyle name="Обычный 2 2 8 3" xfId="3552"/>
    <cellStyle name="Обычный 2 2 8 4" xfId="2593"/>
    <cellStyle name="Обычный 2 2 8 5" xfId="5041"/>
    <cellStyle name="Обычный 2 2 8 6" xfId="4632"/>
    <cellStyle name="Обычный 2 2 8 7" xfId="5683"/>
    <cellStyle name="Обычный 2 2 8 8" xfId="2608"/>
    <cellStyle name="Обычный 2 2 8 9" xfId="6385"/>
    <cellStyle name="Обычный 2 2 9" xfId="1705"/>
    <cellStyle name="Обычный 2 2 9 10" xfId="2736"/>
    <cellStyle name="Обычный 2 2 9 2" xfId="3802"/>
    <cellStyle name="Обычный 2 2 9 3" xfId="3550"/>
    <cellStyle name="Обычный 2 2 9 4" xfId="2932"/>
    <cellStyle name="Обычный 2 2 9 5" xfId="3200"/>
    <cellStyle name="Обычный 2 2 9 6" xfId="3691"/>
    <cellStyle name="Обычный 2 2 9 7" xfId="5504"/>
    <cellStyle name="Обычный 2 2 9 8" xfId="2748"/>
    <cellStyle name="Обычный 2 2 9 9" xfId="6279"/>
    <cellStyle name="Обычный 2 3" xfId="164"/>
    <cellStyle name="Обычный 2 3 10" xfId="5540"/>
    <cellStyle name="Обычный 2 3 11" xfId="6044"/>
    <cellStyle name="Обычный 2 3 12" xfId="4658"/>
    <cellStyle name="Обычный 2 3 13" xfId="5521"/>
    <cellStyle name="Обычный 2 3 2" xfId="1635"/>
    <cellStyle name="Обычный 2 3 2 10" xfId="4731"/>
    <cellStyle name="Обычный 2 3 2 11" xfId="6390"/>
    <cellStyle name="Обычный 2 3 2 12" xfId="5977"/>
    <cellStyle name="Обычный 2 3 2 2" xfId="1883"/>
    <cellStyle name="Обычный 2 3 2 2 10" xfId="7095"/>
    <cellStyle name="Обычный 2 3 2 2 2" xfId="3979"/>
    <cellStyle name="Обычный 2 3 2 2 3" xfId="4545"/>
    <cellStyle name="Обычный 2 3 2 2 4" xfId="3518"/>
    <cellStyle name="Обычный 2 3 2 2 5" xfId="5430"/>
    <cellStyle name="Обычный 2 3 2 2 6" xfId="5843"/>
    <cellStyle name="Обычный 2 3 2 2 7" xfId="6201"/>
    <cellStyle name="Обычный 2 3 2 2 8" xfId="6552"/>
    <cellStyle name="Обычный 2 3 2 2 9" xfId="6850"/>
    <cellStyle name="Обычный 2 3 2 3" xfId="2343"/>
    <cellStyle name="Обычный 2 3 2 3 10" xfId="7217"/>
    <cellStyle name="Обычный 2 3 2 3 2" xfId="4372"/>
    <cellStyle name="Обычный 2 3 2 3 3" xfId="4920"/>
    <cellStyle name="Обычный 2 3 2 3 4" xfId="5357"/>
    <cellStyle name="Обычный 2 3 2 3 5" xfId="5771"/>
    <cellStyle name="Обычный 2 3 2 3 6" xfId="6130"/>
    <cellStyle name="Обычный 2 3 2 3 7" xfId="6478"/>
    <cellStyle name="Обычный 2 3 2 3 8" xfId="6779"/>
    <cellStyle name="Обычный 2 3 2 3 9" xfId="7018"/>
    <cellStyle name="Обычный 2 3 2 4" xfId="3731"/>
    <cellStyle name="Обычный 2 3 2 5" xfId="3480"/>
    <cellStyle name="Обычный 2 3 2 6" xfId="4829"/>
    <cellStyle name="Обычный 2 3 2 7" xfId="3412"/>
    <cellStyle name="Обычный 2 3 2 8" xfId="5162"/>
    <cellStyle name="Обычный 2 3 2 9" xfId="2609"/>
    <cellStyle name="Обычный 2 3 3" xfId="1742"/>
    <cellStyle name="Обычный 2 3 3 10" xfId="6707"/>
    <cellStyle name="Обычный 2 3 3 2" xfId="3838"/>
    <cellStyle name="Обычный 2 3 3 3" xfId="3173"/>
    <cellStyle name="Обычный 2 3 3 4" xfId="3418"/>
    <cellStyle name="Обычный 2 3 3 5" xfId="3462"/>
    <cellStyle name="Обычный 2 3 3 6" xfId="3559"/>
    <cellStyle name="Обычный 2 3 3 7" xfId="4261"/>
    <cellStyle name="Обычный 2 3 3 8" xfId="4698"/>
    <cellStyle name="Обычный 2 3 3 9" xfId="4234"/>
    <cellStyle name="Обычный 2 3 4" xfId="1854"/>
    <cellStyle name="Обычный 2 3 4 10" xfId="6911"/>
    <cellStyle name="Обычный 2 3 4 2" xfId="3950"/>
    <cellStyle name="Обычный 2 3 4 3" xfId="2675"/>
    <cellStyle name="Обычный 2 3 4 4" xfId="4004"/>
    <cellStyle name="Обычный 2 3 4 5" xfId="5282"/>
    <cellStyle name="Обычный 2 3 4 6" xfId="3579"/>
    <cellStyle name="Обычный 2 3 4 7" xfId="3325"/>
    <cellStyle name="Обычный 2 3 4 8" xfId="6434"/>
    <cellStyle name="Обычный 2 3 4 9" xfId="2669"/>
    <cellStyle name="Обычный 2 3 5" xfId="2539"/>
    <cellStyle name="Обычный 2 3 6" xfId="2422"/>
    <cellStyle name="Обычный 2 3 7" xfId="5042"/>
    <cellStyle name="Обычный 2 3 8" xfId="3434"/>
    <cellStyle name="Обычный 2 3 9" xfId="5105"/>
    <cellStyle name="Обычный 2 4" xfId="182"/>
    <cellStyle name="Обычный 2 4 10" xfId="4092"/>
    <cellStyle name="Обычный 2 4 11" xfId="3384"/>
    <cellStyle name="Обычный 2 4 12" xfId="3049"/>
    <cellStyle name="Обычный 2 4 13" xfId="2575"/>
    <cellStyle name="Обычный 2 4 2" xfId="1638"/>
    <cellStyle name="Обычный 2 4 2 10" xfId="4252"/>
    <cellStyle name="Обычный 2 4 2 11" xfId="4216"/>
    <cellStyle name="Обычный 2 4 2 12" xfId="6418"/>
    <cellStyle name="Обычный 2 4 2 2" xfId="1886"/>
    <cellStyle name="Обычный 2 4 2 2 10" xfId="7098"/>
    <cellStyle name="Обычный 2 4 2 2 2" xfId="3982"/>
    <cellStyle name="Обычный 2 4 2 2 3" xfId="4548"/>
    <cellStyle name="Обычный 2 4 2 2 4" xfId="4977"/>
    <cellStyle name="Обычный 2 4 2 2 5" xfId="5433"/>
    <cellStyle name="Обычный 2 4 2 2 6" xfId="5846"/>
    <cellStyle name="Обычный 2 4 2 2 7" xfId="6204"/>
    <cellStyle name="Обычный 2 4 2 2 8" xfId="6555"/>
    <cellStyle name="Обычный 2 4 2 2 9" xfId="6853"/>
    <cellStyle name="Обычный 2 4 2 3" xfId="2346"/>
    <cellStyle name="Обычный 2 4 2 3 10" xfId="7220"/>
    <cellStyle name="Обычный 2 4 2 3 2" xfId="4375"/>
    <cellStyle name="Обычный 2 4 2 3 3" xfId="4923"/>
    <cellStyle name="Обычный 2 4 2 3 4" xfId="5360"/>
    <cellStyle name="Обычный 2 4 2 3 5" xfId="5774"/>
    <cellStyle name="Обычный 2 4 2 3 6" xfId="6133"/>
    <cellStyle name="Обычный 2 4 2 3 7" xfId="6481"/>
    <cellStyle name="Обычный 2 4 2 3 8" xfId="6782"/>
    <cellStyle name="Обычный 2 4 2 3 9" xfId="7021"/>
    <cellStyle name="Обычный 2 4 2 4" xfId="3734"/>
    <cellStyle name="Обычный 2 4 2 5" xfId="2531"/>
    <cellStyle name="Обычный 2 4 2 6" xfId="4676"/>
    <cellStyle name="Обычный 2 4 2 7" xfId="3237"/>
    <cellStyle name="Обычный 2 4 2 8" xfId="5096"/>
    <cellStyle name="Обычный 2 4 2 9" xfId="3620"/>
    <cellStyle name="Обычный 2 4 3" xfId="1745"/>
    <cellStyle name="Обычный 2 4 3 10" xfId="6698"/>
    <cellStyle name="Обычный 2 4 3 2" xfId="3841"/>
    <cellStyle name="Обычный 2 4 3 3" xfId="3662"/>
    <cellStyle name="Обычный 2 4 3 4" xfId="3171"/>
    <cellStyle name="Обычный 2 4 3 5" xfId="2804"/>
    <cellStyle name="Обычный 2 4 3 6" xfId="5239"/>
    <cellStyle name="Обычный 2 4 3 7" xfId="3437"/>
    <cellStyle name="Обычный 2 4 3 8" xfId="6038"/>
    <cellStyle name="Обычный 2 4 3 9" xfId="6392"/>
    <cellStyle name="Обычный 2 4 4" xfId="1849"/>
    <cellStyle name="Обычный 2 4 4 10" xfId="3166"/>
    <cellStyle name="Обычный 2 4 4 2" xfId="3945"/>
    <cellStyle name="Обычный 2 4 4 3" xfId="4099"/>
    <cellStyle name="Обычный 2 4 4 4" xfId="2754"/>
    <cellStyle name="Обычный 2 4 4 5" xfId="3344"/>
    <cellStyle name="Обычный 2 4 4 6" xfId="2872"/>
    <cellStyle name="Обычный 2 4 4 7" xfId="3697"/>
    <cellStyle name="Обычный 2 4 4 8" xfId="5269"/>
    <cellStyle name="Обычный 2 4 4 9" xfId="5260"/>
    <cellStyle name="Обычный 2 4 5" xfId="2551"/>
    <cellStyle name="Обычный 2 4 6" xfId="4259"/>
    <cellStyle name="Обычный 2 4 7" xfId="4800"/>
    <cellStyle name="Обычный 2 4 8" xfId="3695"/>
    <cellStyle name="Обычный 2 4 9" xfId="3084"/>
    <cellStyle name="Обычный 2 5" xfId="253"/>
    <cellStyle name="Обычный 2 5 10" xfId="5031"/>
    <cellStyle name="Обычный 2 5 11" xfId="4088"/>
    <cellStyle name="Обычный 2 5 12" xfId="5965"/>
    <cellStyle name="Обычный 2 5 13" xfId="2939"/>
    <cellStyle name="Обычный 2 5 2" xfId="1639"/>
    <cellStyle name="Обычный 2 5 2 10" xfId="4073"/>
    <cellStyle name="Обычный 2 5 2 11" xfId="6048"/>
    <cellStyle name="Обычный 2 5 2 12" xfId="6566"/>
    <cellStyle name="Обычный 2 5 2 2" xfId="1887"/>
    <cellStyle name="Обычный 2 5 2 2 10" xfId="7099"/>
    <cellStyle name="Обычный 2 5 2 2 2" xfId="3983"/>
    <cellStyle name="Обычный 2 5 2 2 3" xfId="4549"/>
    <cellStyle name="Обычный 2 5 2 2 4" xfId="4835"/>
    <cellStyle name="Обычный 2 5 2 2 5" xfId="5434"/>
    <cellStyle name="Обычный 2 5 2 2 6" xfId="5847"/>
    <cellStyle name="Обычный 2 5 2 2 7" xfId="6205"/>
    <cellStyle name="Обычный 2 5 2 2 8" xfId="6556"/>
    <cellStyle name="Обычный 2 5 2 2 9" xfId="6854"/>
    <cellStyle name="Обычный 2 5 2 3" xfId="2347"/>
    <cellStyle name="Обычный 2 5 2 3 10" xfId="7221"/>
    <cellStyle name="Обычный 2 5 2 3 2" xfId="4376"/>
    <cellStyle name="Обычный 2 5 2 3 3" xfId="4924"/>
    <cellStyle name="Обычный 2 5 2 3 4" xfId="5361"/>
    <cellStyle name="Обычный 2 5 2 3 5" xfId="5775"/>
    <cellStyle name="Обычный 2 5 2 3 6" xfId="6134"/>
    <cellStyle name="Обычный 2 5 2 3 7" xfId="6482"/>
    <cellStyle name="Обычный 2 5 2 3 8" xfId="6783"/>
    <cellStyle name="Обычный 2 5 2 3 9" xfId="7022"/>
    <cellStyle name="Обычный 2 5 2 4" xfId="3736"/>
    <cellStyle name="Обычный 2 5 2 5" xfId="3101"/>
    <cellStyle name="Обычный 2 5 2 6" xfId="4320"/>
    <cellStyle name="Обычный 2 5 2 7" xfId="2460"/>
    <cellStyle name="Обычный 2 5 2 8" xfId="3309"/>
    <cellStyle name="Обычный 2 5 2 9" xfId="5098"/>
    <cellStyle name="Обычный 2 5 3" xfId="1749"/>
    <cellStyle name="Обычный 2 5 3 10" xfId="5302"/>
    <cellStyle name="Обычный 2 5 3 2" xfId="3845"/>
    <cellStyle name="Обычный 2 5 3 3" xfId="2628"/>
    <cellStyle name="Обычный 2 5 3 4" xfId="3585"/>
    <cellStyle name="Обычный 2 5 3 5" xfId="2831"/>
    <cellStyle name="Обычный 2 5 3 6" xfId="2972"/>
    <cellStyle name="Обычный 2 5 3 7" xfId="2807"/>
    <cellStyle name="Обычный 2 5 3 8" xfId="6024"/>
    <cellStyle name="Обычный 2 5 3 9" xfId="5636"/>
    <cellStyle name="Обычный 2 5 4" xfId="1773"/>
    <cellStyle name="Обычный 2 5 4 10" xfId="6335"/>
    <cellStyle name="Обычный 2 5 4 2" xfId="3869"/>
    <cellStyle name="Обычный 2 5 4 3" xfId="2634"/>
    <cellStyle name="Обычный 2 5 4 4" xfId="4062"/>
    <cellStyle name="Обычный 2 5 4 5" xfId="5304"/>
    <cellStyle name="Обычный 2 5 4 6" xfId="5697"/>
    <cellStyle name="Обычный 2 5 4 7" xfId="3343"/>
    <cellStyle name="Обычный 2 5 4 8" xfId="6360"/>
    <cellStyle name="Обычный 2 5 4 9" xfId="4757"/>
    <cellStyle name="Обычный 2 5 5" xfId="2610"/>
    <cellStyle name="Обычный 2 5 6" xfId="3162"/>
    <cellStyle name="Обычный 2 5 7" xfId="3386"/>
    <cellStyle name="Обычный 2 5 8" xfId="3301"/>
    <cellStyle name="Обычный 2 5 9" xfId="3686"/>
    <cellStyle name="Обычный 2 6" xfId="854"/>
    <cellStyle name="Обычный 2 6 10" xfId="4563"/>
    <cellStyle name="Обычный 2 6 11" xfId="6386"/>
    <cellStyle name="Обычный 2 6 12" xfId="4150"/>
    <cellStyle name="Обычный 2 6 13" xfId="3986"/>
    <cellStyle name="Обычный 2 6 2" xfId="1642"/>
    <cellStyle name="Обычный 2 6 2 10" xfId="5858"/>
    <cellStyle name="Обычный 2 6 2 11" xfId="2509"/>
    <cellStyle name="Обычный 2 6 2 12" xfId="5524"/>
    <cellStyle name="Обычный 2 6 2 2" xfId="1892"/>
    <cellStyle name="Обычный 2 6 2 2 10" xfId="7102"/>
    <cellStyle name="Обычный 2 6 2 2 2" xfId="3988"/>
    <cellStyle name="Обычный 2 6 2 2 3" xfId="4554"/>
    <cellStyle name="Обычный 2 6 2 2 4" xfId="2753"/>
    <cellStyle name="Обычный 2 6 2 2 5" xfId="5439"/>
    <cellStyle name="Обычный 2 6 2 2 6" xfId="5852"/>
    <cellStyle name="Обычный 2 6 2 2 7" xfId="6210"/>
    <cellStyle name="Обычный 2 6 2 2 8" xfId="6560"/>
    <cellStyle name="Обычный 2 6 2 2 9" xfId="6857"/>
    <cellStyle name="Обычный 2 6 2 3" xfId="2350"/>
    <cellStyle name="Обычный 2 6 2 3 10" xfId="7224"/>
    <cellStyle name="Обычный 2 6 2 3 2" xfId="4379"/>
    <cellStyle name="Обычный 2 6 2 3 3" xfId="4927"/>
    <cellStyle name="Обычный 2 6 2 3 4" xfId="5364"/>
    <cellStyle name="Обычный 2 6 2 3 5" xfId="5778"/>
    <cellStyle name="Обычный 2 6 2 3 6" xfId="6137"/>
    <cellStyle name="Обычный 2 6 2 3 7" xfId="6485"/>
    <cellStyle name="Обычный 2 6 2 3 8" xfId="6786"/>
    <cellStyle name="Обычный 2 6 2 3 9" xfId="7025"/>
    <cellStyle name="Обычный 2 6 2 4" xfId="3739"/>
    <cellStyle name="Обычный 2 6 2 5" xfId="2701"/>
    <cellStyle name="Обычный 2 6 2 6" xfId="3425"/>
    <cellStyle name="Обычный 2 6 2 7" xfId="4689"/>
    <cellStyle name="Обычный 2 6 2 8" xfId="4002"/>
    <cellStyle name="Обычный 2 6 2 9" xfId="5018"/>
    <cellStyle name="Обычный 2 6 3" xfId="1769"/>
    <cellStyle name="Обычный 2 6 3 10" xfId="6981"/>
    <cellStyle name="Обычный 2 6 3 2" xfId="3865"/>
    <cellStyle name="Обычный 2 6 3 3" xfId="3606"/>
    <cellStyle name="Обычный 2 6 3 4" xfId="4157"/>
    <cellStyle name="Обычный 2 6 3 5" xfId="4716"/>
    <cellStyle name="Обычный 2 6 3 6" xfId="2418"/>
    <cellStyle name="Обычный 2 6 3 7" xfId="4818"/>
    <cellStyle name="Обычный 2 6 3 8" xfId="2522"/>
    <cellStyle name="Обычный 2 6 3 9" xfId="6405"/>
    <cellStyle name="Обычный 2 6 4" xfId="1830"/>
    <cellStyle name="Обычный 2 6 4 10" xfId="5741"/>
    <cellStyle name="Обычный 2 6 4 2" xfId="3926"/>
    <cellStyle name="Обычный 2 6 4 3" xfId="3208"/>
    <cellStyle name="Обычный 2 6 4 4" xfId="2770"/>
    <cellStyle name="Обычный 2 6 4 5" xfId="2906"/>
    <cellStyle name="Обычный 2 6 4 6" xfId="5200"/>
    <cellStyle name="Обычный 2 6 4 7" xfId="2803"/>
    <cellStyle name="Обычный 2 6 4 8" xfId="3444"/>
    <cellStyle name="Обычный 2 6 4 9" xfId="6220"/>
    <cellStyle name="Обычный 2 6 5" xfId="3094"/>
    <cellStyle name="Обычный 2 6 6" xfId="2462"/>
    <cellStyle name="Обычный 2 6 7" xfId="2988"/>
    <cellStyle name="Обычный 2 6 8" xfId="2451"/>
    <cellStyle name="Обычный 2 6 9" xfId="4294"/>
    <cellStyle name="Обычный 2 7" xfId="855"/>
    <cellStyle name="Обычный 2 7 10" xfId="4124"/>
    <cellStyle name="Обычный 2 7 11" xfId="6333"/>
    <cellStyle name="Обычный 2 7 12" xfId="5251"/>
    <cellStyle name="Обычный 2 7 13" xfId="6724"/>
    <cellStyle name="Обычный 2 7 2" xfId="1643"/>
    <cellStyle name="Обычный 2 7 2 10" xfId="5131"/>
    <cellStyle name="Обычный 2 7 2 11" xfId="4727"/>
    <cellStyle name="Обычный 2 7 2 12" xfId="6427"/>
    <cellStyle name="Обычный 2 7 2 2" xfId="1893"/>
    <cellStyle name="Обычный 2 7 2 2 10" xfId="7103"/>
    <cellStyle name="Обычный 2 7 2 2 2" xfId="3989"/>
    <cellStyle name="Обычный 2 7 2 2 3" xfId="4555"/>
    <cellStyle name="Обычный 2 7 2 2 4" xfId="3111"/>
    <cellStyle name="Обычный 2 7 2 2 5" xfId="5440"/>
    <cellStyle name="Обычный 2 7 2 2 6" xfId="5853"/>
    <cellStyle name="Обычный 2 7 2 2 7" xfId="6211"/>
    <cellStyle name="Обычный 2 7 2 2 8" xfId="6561"/>
    <cellStyle name="Обычный 2 7 2 2 9" xfId="6858"/>
    <cellStyle name="Обычный 2 7 2 3" xfId="2351"/>
    <cellStyle name="Обычный 2 7 2 3 10" xfId="7225"/>
    <cellStyle name="Обычный 2 7 2 3 2" xfId="4380"/>
    <cellStyle name="Обычный 2 7 2 3 3" xfId="4928"/>
    <cellStyle name="Обычный 2 7 2 3 4" xfId="5365"/>
    <cellStyle name="Обычный 2 7 2 3 5" xfId="5779"/>
    <cellStyle name="Обычный 2 7 2 3 6" xfId="6138"/>
    <cellStyle name="Обычный 2 7 2 3 7" xfId="6486"/>
    <cellStyle name="Обычный 2 7 2 3 8" xfId="6787"/>
    <cellStyle name="Обычный 2 7 2 3 9" xfId="7026"/>
    <cellStyle name="Обычный 2 7 2 4" xfId="3740"/>
    <cellStyle name="Обычный 2 7 2 5" xfId="2444"/>
    <cellStyle name="Обычный 2 7 2 6" xfId="3054"/>
    <cellStyle name="Обычный 2 7 2 7" xfId="4848"/>
    <cellStyle name="Обычный 2 7 2 8" xfId="3472"/>
    <cellStyle name="Обычный 2 7 2 9" xfId="4323"/>
    <cellStyle name="Обычный 2 7 3" xfId="1770"/>
    <cellStyle name="Обычный 2 7 3 10" xfId="6941"/>
    <cellStyle name="Обычный 2 7 3 2" xfId="3866"/>
    <cellStyle name="Обычный 2 7 3 3" xfId="2646"/>
    <cellStyle name="Обычный 2 7 3 4" xfId="4242"/>
    <cellStyle name="Обычный 2 7 3 5" xfId="3055"/>
    <cellStyle name="Обычный 2 7 3 6" xfId="5254"/>
    <cellStyle name="Обычный 2 7 3 7" xfId="5005"/>
    <cellStyle name="Обычный 2 7 3 8" xfId="2948"/>
    <cellStyle name="Обычный 2 7 3 9" xfId="5974"/>
    <cellStyle name="Обычный 2 7 4" xfId="1767"/>
    <cellStyle name="Обычный 2 7 4 10" xfId="4699"/>
    <cellStyle name="Обычный 2 7 4 2" xfId="3863"/>
    <cellStyle name="Обычный 2 7 4 3" xfId="4103"/>
    <cellStyle name="Обычный 2 7 4 4" xfId="2435"/>
    <cellStyle name="Обычный 2 7 4 5" xfId="4766"/>
    <cellStyle name="Обычный 2 7 4 6" xfId="3213"/>
    <cellStyle name="Обычный 2 7 4 7" xfId="5045"/>
    <cellStyle name="Обычный 2 7 4 8" xfId="3245"/>
    <cellStyle name="Обычный 2 7 4 9" xfId="2843"/>
    <cellStyle name="Обычный 2 7 5" xfId="3095"/>
    <cellStyle name="Обычный 2 7 6" xfId="4269"/>
    <cellStyle name="Обычный 2 7 7" xfId="2989"/>
    <cellStyle name="Обычный 2 7 8" xfId="5223"/>
    <cellStyle name="Обычный 2 7 9" xfId="4678"/>
    <cellStyle name="Обычный 2 8" xfId="856"/>
    <cellStyle name="Обычный 2 8 10" xfId="4838"/>
    <cellStyle name="Обычный 2 8 11" xfId="2764"/>
    <cellStyle name="Обычный 2 8 12" xfId="3028"/>
    <cellStyle name="Обычный 2 8 13" xfId="5272"/>
    <cellStyle name="Обычный 2 8 2" xfId="1644"/>
    <cellStyle name="Обычный 2 8 2 10" xfId="3641"/>
    <cellStyle name="Обычный 2 8 2 11" xfId="4333"/>
    <cellStyle name="Обычный 2 8 2 12" xfId="6336"/>
    <cellStyle name="Обычный 2 8 2 2" xfId="1894"/>
    <cellStyle name="Обычный 2 8 2 2 10" xfId="7104"/>
    <cellStyle name="Обычный 2 8 2 2 2" xfId="3990"/>
    <cellStyle name="Обычный 2 8 2 2 3" xfId="4556"/>
    <cellStyle name="Обычный 2 8 2 2 4" xfId="3110"/>
    <cellStyle name="Обычный 2 8 2 2 5" xfId="5441"/>
    <cellStyle name="Обычный 2 8 2 2 6" xfId="5854"/>
    <cellStyle name="Обычный 2 8 2 2 7" xfId="6212"/>
    <cellStyle name="Обычный 2 8 2 2 8" xfId="6562"/>
    <cellStyle name="Обычный 2 8 2 2 9" xfId="6859"/>
    <cellStyle name="Обычный 2 8 2 3" xfId="2352"/>
    <cellStyle name="Обычный 2 8 2 3 10" xfId="7226"/>
    <cellStyle name="Обычный 2 8 2 3 2" xfId="4381"/>
    <cellStyle name="Обычный 2 8 2 3 3" xfId="4929"/>
    <cellStyle name="Обычный 2 8 2 3 4" xfId="5366"/>
    <cellStyle name="Обычный 2 8 2 3 5" xfId="5780"/>
    <cellStyle name="Обычный 2 8 2 3 6" xfId="6139"/>
    <cellStyle name="Обычный 2 8 2 3 7" xfId="6487"/>
    <cellStyle name="Обычный 2 8 2 3 8" xfId="6788"/>
    <cellStyle name="Обычный 2 8 2 3 9" xfId="7027"/>
    <cellStyle name="Обычный 2 8 2 4" xfId="3741"/>
    <cellStyle name="Обычный 2 8 2 5" xfId="4282"/>
    <cellStyle name="Обычный 2 8 2 6" xfId="3618"/>
    <cellStyle name="Обычный 2 8 2 7" xfId="3163"/>
    <cellStyle name="Обычный 2 8 2 8" xfId="4173"/>
    <cellStyle name="Обычный 2 8 2 9" xfId="4143"/>
    <cellStyle name="Обычный 2 8 3" xfId="1771"/>
    <cellStyle name="Обычный 2 8 3 10" xfId="6918"/>
    <cellStyle name="Обычный 2 8 3 2" xfId="3867"/>
    <cellStyle name="Обычный 2 8 3 3" xfId="2674"/>
    <cellStyle name="Обычный 2 8 3 4" xfId="3105"/>
    <cellStyle name="Обычный 2 8 3 5" xfId="2445"/>
    <cellStyle name="Обычный 2 8 3 6" xfId="4097"/>
    <cellStyle name="Обычный 2 8 3 7" xfId="2825"/>
    <cellStyle name="Обычный 2 8 3 8" xfId="6412"/>
    <cellStyle name="Обычный 2 8 3 9" xfId="6449"/>
    <cellStyle name="Обычный 2 8 4" xfId="1740"/>
    <cellStyle name="Обычный 2 8 4 10" xfId="6098"/>
    <cellStyle name="Обычный 2 8 4 2" xfId="3836"/>
    <cellStyle name="Обычный 2 8 4 3" xfId="3558"/>
    <cellStyle name="Обычный 2 8 4 4" xfId="2946"/>
    <cellStyle name="Обычный 2 8 4 5" xfId="4798"/>
    <cellStyle name="Обычный 2 8 4 6" xfId="2904"/>
    <cellStyle name="Обычный 2 8 4 7" xfId="4119"/>
    <cellStyle name="Обычный 2 8 4 8" xfId="5516"/>
    <cellStyle name="Обычный 2 8 4 9" xfId="5956"/>
    <cellStyle name="Обычный 2 8 5" xfId="3096"/>
    <cellStyle name="Обычный 2 8 6" xfId="4331"/>
    <cellStyle name="Обычный 2 8 7" xfId="2990"/>
    <cellStyle name="Обычный 2 8 8" xfId="5144"/>
    <cellStyle name="Обычный 2 8 9" xfId="5651"/>
    <cellStyle name="Обычный 2 9" xfId="857"/>
    <cellStyle name="Обычный 2 9 10" xfId="6028"/>
    <cellStyle name="Обычный 2 9 11" xfId="2877"/>
    <cellStyle name="Обычный 2 9 12" xfId="6703"/>
    <cellStyle name="Обычный 2 9 13" xfId="6704"/>
    <cellStyle name="Обычный 2 9 2" xfId="1645"/>
    <cellStyle name="Обычный 2 9 2 10" xfId="5325"/>
    <cellStyle name="Обычный 2 9 2 11" xfId="6027"/>
    <cellStyle name="Обычный 2 9 2 12" xfId="5734"/>
    <cellStyle name="Обычный 2 9 2 2" xfId="1895"/>
    <cellStyle name="Обычный 2 9 2 2 10" xfId="7105"/>
    <cellStyle name="Обычный 2 9 2 2 2" xfId="3991"/>
    <cellStyle name="Обычный 2 9 2 2 3" xfId="4557"/>
    <cellStyle name="Обычный 2 9 2 2 4" xfId="3999"/>
    <cellStyle name="Обычный 2 9 2 2 5" xfId="5442"/>
    <cellStyle name="Обычный 2 9 2 2 6" xfId="5855"/>
    <cellStyle name="Обычный 2 9 2 2 7" xfId="6213"/>
    <cellStyle name="Обычный 2 9 2 2 8" xfId="6563"/>
    <cellStyle name="Обычный 2 9 2 2 9" xfId="6860"/>
    <cellStyle name="Обычный 2 9 2 3" xfId="2353"/>
    <cellStyle name="Обычный 2 9 2 3 10" xfId="7227"/>
    <cellStyle name="Обычный 2 9 2 3 2" xfId="4382"/>
    <cellStyle name="Обычный 2 9 2 3 3" xfId="4930"/>
    <cellStyle name="Обычный 2 9 2 3 4" xfId="5367"/>
    <cellStyle name="Обычный 2 9 2 3 5" xfId="5781"/>
    <cellStyle name="Обычный 2 9 2 3 6" xfId="6140"/>
    <cellStyle name="Обычный 2 9 2 3 7" xfId="6488"/>
    <cellStyle name="Обычный 2 9 2 3 8" xfId="6789"/>
    <cellStyle name="Обычный 2 9 2 3 9" xfId="7028"/>
    <cellStyle name="Обычный 2 9 2 4" xfId="3742"/>
    <cellStyle name="Обычный 2 9 2 5" xfId="4341"/>
    <cellStyle name="Обычный 2 9 2 6" xfId="3086"/>
    <cellStyle name="Обычный 2 9 2 7" xfId="4253"/>
    <cellStyle name="Обычный 2 9 2 8" xfId="4628"/>
    <cellStyle name="Обычный 2 9 2 9" xfId="5447"/>
    <cellStyle name="Обычный 2 9 3" xfId="1772"/>
    <cellStyle name="Обычный 2 9 3 10" xfId="6910"/>
    <cellStyle name="Обычный 2 9 3 2" xfId="3868"/>
    <cellStyle name="Обычный 2 9 3 3" xfId="2633"/>
    <cellStyle name="Обычный 2 9 3 4" xfId="3545"/>
    <cellStyle name="Обычный 2 9 3 5" xfId="5280"/>
    <cellStyle name="Обычный 2 9 3 6" xfId="4171"/>
    <cellStyle name="Обычный 2 9 3 7" xfId="2959"/>
    <cellStyle name="Обычный 2 9 3 8" xfId="6432"/>
    <cellStyle name="Обычный 2 9 3 9" xfId="5220"/>
    <cellStyle name="Обычный 2 9 4" xfId="1839"/>
    <cellStyle name="Обычный 2 9 4 10" xfId="3273"/>
    <cellStyle name="Обычный 2 9 4 2" xfId="3935"/>
    <cellStyle name="Обычный 2 9 4 3" xfId="3681"/>
    <cellStyle name="Обычный 2 9 4 4" xfId="3572"/>
    <cellStyle name="Обычный 2 9 4 5" xfId="4564"/>
    <cellStyle name="Обычный 2 9 4 6" xfId="5140"/>
    <cellStyle name="Обычный 2 9 4 7" xfId="3609"/>
    <cellStyle name="Обычный 2 9 4 8" xfId="4255"/>
    <cellStyle name="Обычный 2 9 4 9" xfId="2717"/>
    <cellStyle name="Обычный 2 9 5" xfId="3097"/>
    <cellStyle name="Обычный 2 9 6" xfId="4226"/>
    <cellStyle name="Обычный 2 9 7" xfId="2991"/>
    <cellStyle name="Обычный 2 9 8" xfId="2781"/>
    <cellStyle name="Обычный 2 9 9" xfId="5576"/>
    <cellStyle name="Обычный 20" xfId="109"/>
    <cellStyle name="Обычный 20 10" xfId="5328"/>
    <cellStyle name="Обычный 20 11" xfId="6051"/>
    <cellStyle name="Обычный 20 12" xfId="3285"/>
    <cellStyle name="Обычный 20 13" xfId="6959"/>
    <cellStyle name="Обычный 20 2" xfId="1623"/>
    <cellStyle name="Обычный 20 2 10" xfId="6071"/>
    <cellStyle name="Обычный 20 2 11" xfId="4876"/>
    <cellStyle name="Обычный 20 2 12" xfId="6705"/>
    <cellStyle name="Обычный 20 2 2" xfId="1871"/>
    <cellStyle name="Обычный 20 2 2 10" xfId="7083"/>
    <cellStyle name="Обычный 20 2 2 2" xfId="3967"/>
    <cellStyle name="Обычный 20 2 2 3" xfId="4533"/>
    <cellStyle name="Обычный 20 2 2 4" xfId="4312"/>
    <cellStyle name="Обычный 20 2 2 5" xfId="5418"/>
    <cellStyle name="Обычный 20 2 2 6" xfId="5831"/>
    <cellStyle name="Обычный 20 2 2 7" xfId="6189"/>
    <cellStyle name="Обычный 20 2 2 8" xfId="6540"/>
    <cellStyle name="Обычный 20 2 2 9" xfId="6838"/>
    <cellStyle name="Обычный 20 2 3" xfId="2331"/>
    <cellStyle name="Обычный 20 2 3 10" xfId="7205"/>
    <cellStyle name="Обычный 20 2 3 2" xfId="4360"/>
    <cellStyle name="Обычный 20 2 3 3" xfId="4908"/>
    <cellStyle name="Обычный 20 2 3 4" xfId="5345"/>
    <cellStyle name="Обычный 20 2 3 5" xfId="5759"/>
    <cellStyle name="Обычный 20 2 3 6" xfId="6118"/>
    <cellStyle name="Обычный 20 2 3 7" xfId="6466"/>
    <cellStyle name="Обычный 20 2 3 8" xfId="6767"/>
    <cellStyle name="Обычный 20 2 3 9" xfId="7006"/>
    <cellStyle name="Обычный 20 2 4" xfId="3719"/>
    <cellStyle name="Обычный 20 2 5" xfId="3474"/>
    <cellStyle name="Обычный 20 2 6" xfId="2651"/>
    <cellStyle name="Обычный 20 2 7" xfId="4625"/>
    <cellStyle name="Обычный 20 2 8" xfId="4826"/>
    <cellStyle name="Обычный 20 2 9" xfId="2506"/>
    <cellStyle name="Обычный 20 3" xfId="1727"/>
    <cellStyle name="Обычный 20 3 10" xfId="6965"/>
    <cellStyle name="Обычный 20 3 2" xfId="3823"/>
    <cellStyle name="Обычный 20 3 3" xfId="4079"/>
    <cellStyle name="Обычный 20 3 4" xfId="2564"/>
    <cellStyle name="Обычный 20 3 5" xfId="4130"/>
    <cellStyle name="Обычный 20 3 6" xfId="2746"/>
    <cellStyle name="Обычный 20 3 7" xfId="5155"/>
    <cellStyle name="Обычный 20 3 8" xfId="5939"/>
    <cellStyle name="Обычный 20 3 9" xfId="5026"/>
    <cellStyle name="Обычный 20 4" xfId="1848"/>
    <cellStyle name="Обычный 20 4 10" xfId="5517"/>
    <cellStyle name="Обычный 20 4 2" xfId="3944"/>
    <cellStyle name="Обычный 20 4 3" xfId="4188"/>
    <cellStyle name="Обычный 20 4 4" xfId="4647"/>
    <cellStyle name="Обычный 20 4 5" xfId="2890"/>
    <cellStyle name="Обычный 20 4 6" xfId="2543"/>
    <cellStyle name="Обычный 20 4 7" xfId="4774"/>
    <cellStyle name="Обычный 20 4 8" xfId="5569"/>
    <cellStyle name="Обычный 20 4 9" xfId="3413"/>
    <cellStyle name="Обычный 20 5" xfId="2493"/>
    <cellStyle name="Обычный 20 6" xfId="4165"/>
    <cellStyle name="Обычный 20 7" xfId="3324"/>
    <cellStyle name="Обычный 20 8" xfId="3573"/>
    <cellStyle name="Обычный 20 9" xfId="2876"/>
    <cellStyle name="Обычный 21" xfId="110"/>
    <cellStyle name="Обычный 21 10" xfId="4775"/>
    <cellStyle name="Обычный 21 11" xfId="3017"/>
    <cellStyle name="Обычный 21 12" xfId="2954"/>
    <cellStyle name="Обычный 21 13" xfId="6936"/>
    <cellStyle name="Обычный 21 2" xfId="1624"/>
    <cellStyle name="Обычный 21 2 10" xfId="4182"/>
    <cellStyle name="Обычный 21 2 11" xfId="6208"/>
    <cellStyle name="Обычный 21 2 12" xfId="3373"/>
    <cellStyle name="Обычный 21 2 2" xfId="1872"/>
    <cellStyle name="Обычный 21 2 2 10" xfId="7084"/>
    <cellStyle name="Обычный 21 2 2 2" xfId="3968"/>
    <cellStyle name="Обычный 21 2 2 3" xfId="4534"/>
    <cellStyle name="Обычный 21 2 2 4" xfId="3600"/>
    <cellStyle name="Обычный 21 2 2 5" xfId="5419"/>
    <cellStyle name="Обычный 21 2 2 6" xfId="5832"/>
    <cellStyle name="Обычный 21 2 2 7" xfId="6190"/>
    <cellStyle name="Обычный 21 2 2 8" xfId="6541"/>
    <cellStyle name="Обычный 21 2 2 9" xfId="6839"/>
    <cellStyle name="Обычный 21 2 3" xfId="2332"/>
    <cellStyle name="Обычный 21 2 3 10" xfId="7206"/>
    <cellStyle name="Обычный 21 2 3 2" xfId="4361"/>
    <cellStyle name="Обычный 21 2 3 3" xfId="4909"/>
    <cellStyle name="Обычный 21 2 3 4" xfId="5346"/>
    <cellStyle name="Обычный 21 2 3 5" xfId="5760"/>
    <cellStyle name="Обычный 21 2 3 6" xfId="6119"/>
    <cellStyle name="Обычный 21 2 3 7" xfId="6467"/>
    <cellStyle name="Обычный 21 2 3 8" xfId="6768"/>
    <cellStyle name="Обычный 21 2 3 9" xfId="7007"/>
    <cellStyle name="Обычный 21 2 4" xfId="3720"/>
    <cellStyle name="Обычный 21 2 5" xfId="3069"/>
    <cellStyle name="Обычный 21 2 6" xfId="2978"/>
    <cellStyle name="Обычный 21 2 7" xfId="2929"/>
    <cellStyle name="Обычный 21 2 8" xfId="5075"/>
    <cellStyle name="Обычный 21 2 9" xfId="5509"/>
    <cellStyle name="Обычный 21 3" xfId="1728"/>
    <cellStyle name="Обычный 21 3 10" xfId="6985"/>
    <cellStyle name="Обычный 21 3 2" xfId="3824"/>
    <cellStyle name="Обычный 21 3 3" xfId="3605"/>
    <cellStyle name="Обычный 21 3 4" xfId="2604"/>
    <cellStyle name="Обычный 21 3 5" xfId="3648"/>
    <cellStyle name="Обычный 21 3 6" xfId="2809"/>
    <cellStyle name="Обычный 21 3 7" xfId="3613"/>
    <cellStyle name="Обычный 21 3 8" xfId="3512"/>
    <cellStyle name="Обычный 21 3 9" xfId="5127"/>
    <cellStyle name="Обычный 21 4" xfId="1821"/>
    <cellStyle name="Обычный 21 4 10" xfId="4857"/>
    <cellStyle name="Обычный 21 4 2" xfId="3917"/>
    <cellStyle name="Обычный 21 4 3" xfId="3675"/>
    <cellStyle name="Обычный 21 4 4" xfId="4343"/>
    <cellStyle name="Обычный 21 4 5" xfId="2921"/>
    <cellStyle name="Обычный 21 4 6" xfId="5095"/>
    <cellStyle name="Обычный 21 4 7" xfId="5456"/>
    <cellStyle name="Обычный 21 4 8" xfId="5937"/>
    <cellStyle name="Обычный 21 4 9" xfId="6294"/>
    <cellStyle name="Обычный 21 5" xfId="2494"/>
    <cellStyle name="Обычный 21 6" xfId="3692"/>
    <cellStyle name="Обычный 21 7" xfId="3210"/>
    <cellStyle name="Обычный 21 8" xfId="4132"/>
    <cellStyle name="Обычный 21 9" xfId="4336"/>
    <cellStyle name="Обычный 22" xfId="230"/>
    <cellStyle name="Обычный 22 2" xfId="859"/>
    <cellStyle name="Обычный 22 2 2" xfId="1896"/>
    <cellStyle name="Обычный 22 3" xfId="1280"/>
    <cellStyle name="Обычный 22 3 2" xfId="1952"/>
    <cellStyle name="Обычный 22 4" xfId="903"/>
    <cellStyle name="Обычный 22 4 2" xfId="1931"/>
    <cellStyle name="Обычный 22 5" xfId="1515"/>
    <cellStyle name="Обычный 22 5 2" xfId="1964"/>
    <cellStyle name="Обычный 22 6" xfId="1436"/>
    <cellStyle name="Обычный 22 6 2" xfId="1959"/>
    <cellStyle name="Обычный 23" xfId="111"/>
    <cellStyle name="Обычный 23 10" xfId="2455"/>
    <cellStyle name="Обычный 23 11" xfId="6087"/>
    <cellStyle name="Обычный 23 12" xfId="5738"/>
    <cellStyle name="Обычный 23 13" xfId="5130"/>
    <cellStyle name="Обычный 23 2" xfId="1625"/>
    <cellStyle name="Обычный 23 2 10" xfId="5979"/>
    <cellStyle name="Обычный 23 2 11" xfId="5097"/>
    <cellStyle name="Обычный 23 2 12" xfId="2835"/>
    <cellStyle name="Обычный 23 2 2" xfId="1873"/>
    <cellStyle name="Обычный 23 2 2 10" xfId="7085"/>
    <cellStyle name="Обычный 23 2 2 2" xfId="3969"/>
    <cellStyle name="Обычный 23 2 2 3" xfId="4535"/>
    <cellStyle name="Обычный 23 2 2 4" xfId="3622"/>
    <cellStyle name="Обычный 23 2 2 5" xfId="5420"/>
    <cellStyle name="Обычный 23 2 2 6" xfId="5833"/>
    <cellStyle name="Обычный 23 2 2 7" xfId="6191"/>
    <cellStyle name="Обычный 23 2 2 8" xfId="6542"/>
    <cellStyle name="Обычный 23 2 2 9" xfId="6840"/>
    <cellStyle name="Обычный 23 2 3" xfId="2333"/>
    <cellStyle name="Обычный 23 2 3 10" xfId="7207"/>
    <cellStyle name="Обычный 23 2 3 2" xfId="4362"/>
    <cellStyle name="Обычный 23 2 3 3" xfId="4910"/>
    <cellStyle name="Обычный 23 2 3 4" xfId="5347"/>
    <cellStyle name="Обычный 23 2 3 5" xfId="5761"/>
    <cellStyle name="Обычный 23 2 3 6" xfId="6120"/>
    <cellStyle name="Обычный 23 2 3 7" xfId="6468"/>
    <cellStyle name="Обычный 23 2 3 8" xfId="6769"/>
    <cellStyle name="Обычный 23 2 3 9" xfId="7008"/>
    <cellStyle name="Обычный 23 2 4" xfId="3721"/>
    <cellStyle name="Обычный 23 2 5" xfId="2706"/>
    <cellStyle name="Обычный 23 2 6" xfId="3617"/>
    <cellStyle name="Обычный 23 2 7" xfId="4559"/>
    <cellStyle name="Обычный 23 2 8" xfId="3455"/>
    <cellStyle name="Обычный 23 2 9" xfId="5264"/>
    <cellStyle name="Обычный 23 3" xfId="1729"/>
    <cellStyle name="Обычный 23 3 10" xfId="6943"/>
    <cellStyle name="Обычный 23 3 2" xfId="3825"/>
    <cellStyle name="Обычный 23 3 3" xfId="2644"/>
    <cellStyle name="Обычный 23 3 4" xfId="2645"/>
    <cellStyle name="Обычный 23 3 5" xfId="2730"/>
    <cellStyle name="Обычный 23 3 6" xfId="5013"/>
    <cellStyle name="Обычный 23 3 7" xfId="5214"/>
    <cellStyle name="Обычный 23 3 8" xfId="3471"/>
    <cellStyle name="Обычный 23 3 9" xfId="5992"/>
    <cellStyle name="Обычный 23 4" xfId="1820"/>
    <cellStyle name="Обычный 23 4 10" xfId="6572"/>
    <cellStyle name="Обычный 23 4 2" xfId="3916"/>
    <cellStyle name="Обычный 23 4 3" xfId="2663"/>
    <cellStyle name="Обычный 23 4 4" xfId="4222"/>
    <cellStyle name="Обычный 23 4 5" xfId="4569"/>
    <cellStyle name="Обычный 23 4 6" xfId="5015"/>
    <cellStyle name="Обычный 23 4 7" xfId="3422"/>
    <cellStyle name="Обычный 23 4 8" xfId="3699"/>
    <cellStyle name="Обычный 23 4 9" xfId="6437"/>
    <cellStyle name="Обычный 23 5" xfId="2495"/>
    <cellStyle name="Обычный 23 6" xfId="3665"/>
    <cellStyle name="Обычный 23 7" xfId="5043"/>
    <cellStyle name="Обычный 23 8" xfId="4778"/>
    <cellStyle name="Обычный 23 9" xfId="5210"/>
    <cellStyle name="Обычный 24" xfId="112"/>
    <cellStyle name="Обычный 24 10" xfId="5725"/>
    <cellStyle name="Обычный 24 11" xfId="6394"/>
    <cellStyle name="Обычный 24 12" xfId="6323"/>
    <cellStyle name="Обычный 24 13" xfId="3447"/>
    <cellStyle name="Обычный 24 2" xfId="1626"/>
    <cellStyle name="Обычный 24 2 10" xfId="6036"/>
    <cellStyle name="Обычный 24 2 11" xfId="6277"/>
    <cellStyle name="Обычный 24 2 12" xfId="5584"/>
    <cellStyle name="Обычный 24 2 2" xfId="1874"/>
    <cellStyle name="Обычный 24 2 2 10" xfId="7086"/>
    <cellStyle name="Обычный 24 2 2 2" xfId="3970"/>
    <cellStyle name="Обычный 24 2 2 3" xfId="4536"/>
    <cellStyle name="Обычный 24 2 2 4" xfId="2558"/>
    <cellStyle name="Обычный 24 2 2 5" xfId="5421"/>
    <cellStyle name="Обычный 24 2 2 6" xfId="5834"/>
    <cellStyle name="Обычный 24 2 2 7" xfId="6192"/>
    <cellStyle name="Обычный 24 2 2 8" xfId="6543"/>
    <cellStyle name="Обычный 24 2 2 9" xfId="6841"/>
    <cellStyle name="Обычный 24 2 3" xfId="2334"/>
    <cellStyle name="Обычный 24 2 3 10" xfId="7208"/>
    <cellStyle name="Обычный 24 2 3 2" xfId="4363"/>
    <cellStyle name="Обычный 24 2 3 3" xfId="4911"/>
    <cellStyle name="Обычный 24 2 3 4" xfId="5348"/>
    <cellStyle name="Обычный 24 2 3 5" xfId="5762"/>
    <cellStyle name="Обычный 24 2 3 6" xfId="6121"/>
    <cellStyle name="Обычный 24 2 3 7" xfId="6469"/>
    <cellStyle name="Обычный 24 2 3 8" xfId="6770"/>
    <cellStyle name="Обычный 24 2 3 9" xfId="7009"/>
    <cellStyle name="Обычный 24 2 4" xfId="3722"/>
    <cellStyle name="Обычный 24 2 5" xfId="2595"/>
    <cellStyle name="Обычный 24 2 6" xfId="3495"/>
    <cellStyle name="Обычный 24 2 7" xfId="4846"/>
    <cellStyle name="Обычный 24 2 8" xfId="3109"/>
    <cellStyle name="Обычный 24 2 9" xfId="5444"/>
    <cellStyle name="Обычный 24 3" xfId="1730"/>
    <cellStyle name="Обычный 24 3 10" xfId="6920"/>
    <cellStyle name="Обычный 24 3 2" xfId="3826"/>
    <cellStyle name="Обычный 24 3 3" xfId="2617"/>
    <cellStyle name="Обычный 24 3 4" xfId="3549"/>
    <cellStyle name="Обычный 24 3 5" xfId="2723"/>
    <cellStyle name="Обычный 24 3 6" xfId="3039"/>
    <cellStyle name="Обычный 24 3 7" xfId="3253"/>
    <cellStyle name="Обычный 24 3 8" xfId="6411"/>
    <cellStyle name="Обычный 24 3 9" xfId="5107"/>
    <cellStyle name="Обычный 24 4" xfId="1819"/>
    <cellStyle name="Обычный 24 4 10" xfId="6622"/>
    <cellStyle name="Обычный 24 4 2" xfId="3915"/>
    <cellStyle name="Обычный 24 4 3" xfId="2662"/>
    <cellStyle name="Обычный 24 4 4" xfId="4211"/>
    <cellStyle name="Обычный 24 4 5" xfId="4624"/>
    <cellStyle name="Обычный 24 4 6" xfId="5274"/>
    <cellStyle name="Обычный 24 4 7" xfId="5927"/>
    <cellStyle name="Обычный 24 4 8" xfId="5867"/>
    <cellStyle name="Обычный 24 4 9" xfId="6631"/>
    <cellStyle name="Обычный 24 5" xfId="2496"/>
    <cellStyle name="Обычный 24 6" xfId="3564"/>
    <cellStyle name="Обычный 24 7" xfId="4813"/>
    <cellStyle name="Обычный 24 8" xfId="4134"/>
    <cellStyle name="Обычный 24 9" xfId="3196"/>
    <cellStyle name="Обычный 25" xfId="113"/>
    <cellStyle name="Обычный 25 10" xfId="4080"/>
    <cellStyle name="Обычный 25 11" xfId="6345"/>
    <cellStyle name="Обычный 25 12" xfId="5020"/>
    <cellStyle name="Обычный 25 13" xfId="6090"/>
    <cellStyle name="Обычный 25 2" xfId="1627"/>
    <cellStyle name="Обычный 25 2 10" xfId="4281"/>
    <cellStyle name="Обычный 25 2 11" xfId="5581"/>
    <cellStyle name="Обычный 25 2 12" xfId="2576"/>
    <cellStyle name="Обычный 25 2 2" xfId="1875"/>
    <cellStyle name="Обычный 25 2 2 10" xfId="7087"/>
    <cellStyle name="Обычный 25 2 2 2" xfId="3971"/>
    <cellStyle name="Обычный 25 2 2 3" xfId="4537"/>
    <cellStyle name="Обычный 25 2 2 4" xfId="3291"/>
    <cellStyle name="Обычный 25 2 2 5" xfId="5422"/>
    <cellStyle name="Обычный 25 2 2 6" xfId="5835"/>
    <cellStyle name="Обычный 25 2 2 7" xfId="6193"/>
    <cellStyle name="Обычный 25 2 2 8" xfId="6544"/>
    <cellStyle name="Обычный 25 2 2 9" xfId="6842"/>
    <cellStyle name="Обычный 25 2 3" xfId="2335"/>
    <cellStyle name="Обычный 25 2 3 10" xfId="7209"/>
    <cellStyle name="Обычный 25 2 3 2" xfId="4364"/>
    <cellStyle name="Обычный 25 2 3 3" xfId="4912"/>
    <cellStyle name="Обычный 25 2 3 4" xfId="5349"/>
    <cellStyle name="Обычный 25 2 3 5" xfId="5763"/>
    <cellStyle name="Обычный 25 2 3 6" xfId="6122"/>
    <cellStyle name="Обычный 25 2 3 7" xfId="6470"/>
    <cellStyle name="Обычный 25 2 3 8" xfId="6771"/>
    <cellStyle name="Обычный 25 2 3 9" xfId="7010"/>
    <cellStyle name="Обычный 25 2 4" xfId="3723"/>
    <cellStyle name="Обычный 25 2 5" xfId="3643"/>
    <cellStyle name="Обычный 25 2 6" xfId="4990"/>
    <cellStyle name="Обычный 25 2 7" xfId="3529"/>
    <cellStyle name="Обычный 25 2 8" xfId="5292"/>
    <cellStyle name="Обычный 25 2 9" xfId="5708"/>
    <cellStyle name="Обычный 25 3" xfId="1731"/>
    <cellStyle name="Обычный 25 3 10" xfId="6909"/>
    <cellStyle name="Обычный 25 3 2" xfId="3827"/>
    <cellStyle name="Обычный 25 3 3" xfId="2618"/>
    <cellStyle name="Обычный 25 3 4" xfId="2590"/>
    <cellStyle name="Обычный 25 3 5" xfId="5279"/>
    <cellStyle name="Обычный 25 3 6" xfId="3351"/>
    <cellStyle name="Обычный 25 3 7" xfId="3337"/>
    <cellStyle name="Обычный 25 3 8" xfId="6436"/>
    <cellStyle name="Обычный 25 3 9" xfId="2765"/>
    <cellStyle name="Обычный 25 4" xfId="1818"/>
    <cellStyle name="Обычный 25 4 10" xfId="6639"/>
    <cellStyle name="Обычный 25 4 2" xfId="3914"/>
    <cellStyle name="Обычный 25 4 3" xfId="2661"/>
    <cellStyle name="Обычный 25 4 4" xfId="3624"/>
    <cellStyle name="Обычный 25 4 5" xfId="3409"/>
    <cellStyle name="Обычный 25 4 6" xfId="5520"/>
    <cellStyle name="Обычный 25 4 7" xfId="5943"/>
    <cellStyle name="Обычный 25 4 8" xfId="4231"/>
    <cellStyle name="Обычный 25 4 9" xfId="6645"/>
    <cellStyle name="Обычный 25 5" xfId="2497"/>
    <cellStyle name="Обычный 25 6" xfId="3506"/>
    <cellStyle name="Обычный 25 7" xfId="4864"/>
    <cellStyle name="Обычный 25 8" xfId="5244"/>
    <cellStyle name="Обычный 25 9" xfId="5166"/>
    <cellStyle name="Обычный 26" xfId="114"/>
    <cellStyle name="Обычный 26 10" xfId="5672"/>
    <cellStyle name="Обычный 26 11" xfId="5009"/>
    <cellStyle name="Обычный 26 12" xfId="6293"/>
    <cellStyle name="Обычный 26 13" xfId="3272"/>
    <cellStyle name="Обычный 26 2" xfId="1628"/>
    <cellStyle name="Обычный 26 2 10" xfId="5663"/>
    <cellStyle name="Обычный 26 2 11" xfId="6215"/>
    <cellStyle name="Обычный 26 2 12" xfId="5609"/>
    <cellStyle name="Обычный 26 2 2" xfId="1876"/>
    <cellStyle name="Обычный 26 2 2 10" xfId="7088"/>
    <cellStyle name="Обычный 26 2 2 2" xfId="3972"/>
    <cellStyle name="Обычный 26 2 2 3" xfId="4538"/>
    <cellStyle name="Обычный 26 2 2 4" xfId="3112"/>
    <cellStyle name="Обычный 26 2 2 5" xfId="5423"/>
    <cellStyle name="Обычный 26 2 2 6" xfId="5836"/>
    <cellStyle name="Обычный 26 2 2 7" xfId="6194"/>
    <cellStyle name="Обычный 26 2 2 8" xfId="6545"/>
    <cellStyle name="Обычный 26 2 2 9" xfId="6843"/>
    <cellStyle name="Обычный 26 2 3" xfId="2336"/>
    <cellStyle name="Обычный 26 2 3 10" xfId="7210"/>
    <cellStyle name="Обычный 26 2 3 2" xfId="4365"/>
    <cellStyle name="Обычный 26 2 3 3" xfId="4913"/>
    <cellStyle name="Обычный 26 2 3 4" xfId="5350"/>
    <cellStyle name="Обычный 26 2 3 5" xfId="5764"/>
    <cellStyle name="Обычный 26 2 3 6" xfId="6123"/>
    <cellStyle name="Обычный 26 2 3 7" xfId="6471"/>
    <cellStyle name="Обычный 26 2 3 8" xfId="6772"/>
    <cellStyle name="Обычный 26 2 3 9" xfId="7011"/>
    <cellStyle name="Обычный 26 2 4" xfId="3724"/>
    <cellStyle name="Обычный 26 2 5" xfId="3091"/>
    <cellStyle name="Обычный 26 2 6" xfId="2743"/>
    <cellStyle name="Обычный 26 2 7" xfId="4714"/>
    <cellStyle name="Обычный 26 2 8" xfId="4808"/>
    <cellStyle name="Обычный 26 2 9" xfId="3503"/>
    <cellStyle name="Обычный 26 3" xfId="1732"/>
    <cellStyle name="Обычный 26 3 10" xfId="3527"/>
    <cellStyle name="Обычный 26 3 2" xfId="3828"/>
    <cellStyle name="Обычный 26 3 3" xfId="2619"/>
    <cellStyle name="Обычный 26 3 4" xfId="3099"/>
    <cellStyle name="Обычный 26 3 5" xfId="5308"/>
    <cellStyle name="Обычный 26 3 6" xfId="5696"/>
    <cellStyle name="Обычный 26 3 7" xfId="3647"/>
    <cellStyle name="Обычный 26 3 8" xfId="6362"/>
    <cellStyle name="Обычный 26 3 9" xfId="5271"/>
    <cellStyle name="Обычный 26 4" xfId="1817"/>
    <cellStyle name="Обычный 26 4 10" xfId="6050"/>
    <cellStyle name="Обычный 26 4 2" xfId="3913"/>
    <cellStyle name="Обычный 26 4 3" xfId="2660"/>
    <cellStyle name="Обычный 26 4 4" xfId="3637"/>
    <cellStyle name="Обычный 26 4 5" xfId="5084"/>
    <cellStyle name="Обычный 26 4 6" xfId="5545"/>
    <cellStyle name="Обычный 26 4 7" xfId="6000"/>
    <cellStyle name="Обычный 26 4 8" xfId="5145"/>
    <cellStyle name="Обычный 26 4 9" xfId="6680"/>
    <cellStyle name="Обычный 26 5" xfId="2498"/>
    <cellStyle name="Обычный 26 6" xfId="3203"/>
    <cellStyle name="Обычный 26 7" xfId="4802"/>
    <cellStyle name="Обычный 26 8" xfId="5167"/>
    <cellStyle name="Обычный 26 9" xfId="5673"/>
    <cellStyle name="Обычный 27" xfId="115"/>
    <cellStyle name="Обычный 27 10" xfId="6042"/>
    <cellStyle name="Обычный 27 11" xfId="4127"/>
    <cellStyle name="Обычный 27 12" xfId="6710"/>
    <cellStyle name="Обычный 27 13" xfId="2898"/>
    <cellStyle name="Обычный 27 2" xfId="1629"/>
    <cellStyle name="Обычный 27 2 10" xfId="3389"/>
    <cellStyle name="Обычный 27 2 11" xfId="6422"/>
    <cellStyle name="Обычный 27 2 12" xfId="4131"/>
    <cellStyle name="Обычный 27 2 2" xfId="1877"/>
    <cellStyle name="Обычный 27 2 2 10" xfId="7089"/>
    <cellStyle name="Обычный 27 2 2 2" xfId="3973"/>
    <cellStyle name="Обычный 27 2 2 3" xfId="4539"/>
    <cellStyle name="Обычный 27 2 2 4" xfId="2426"/>
    <cellStyle name="Обычный 27 2 2 5" xfId="5424"/>
    <cellStyle name="Обычный 27 2 2 6" xfId="5837"/>
    <cellStyle name="Обычный 27 2 2 7" xfId="6195"/>
    <cellStyle name="Обычный 27 2 2 8" xfId="6546"/>
    <cellStyle name="Обычный 27 2 2 9" xfId="6844"/>
    <cellStyle name="Обычный 27 2 3" xfId="2337"/>
    <cellStyle name="Обычный 27 2 3 10" xfId="7211"/>
    <cellStyle name="Обычный 27 2 3 2" xfId="4366"/>
    <cellStyle name="Обычный 27 2 3 3" xfId="4914"/>
    <cellStyle name="Обычный 27 2 3 4" xfId="5351"/>
    <cellStyle name="Обычный 27 2 3 5" xfId="5765"/>
    <cellStyle name="Обычный 27 2 3 6" xfId="6124"/>
    <cellStyle name="Обычный 27 2 3 7" xfId="6472"/>
    <cellStyle name="Обычный 27 2 3 8" xfId="6773"/>
    <cellStyle name="Обычный 27 2 3 9" xfId="7012"/>
    <cellStyle name="Обычный 27 2 4" xfId="3725"/>
    <cellStyle name="Обычный 27 2 5" xfId="3477"/>
    <cellStyle name="Обычный 27 2 6" xfId="3457"/>
    <cellStyle name="Обычный 27 2 7" xfId="2507"/>
    <cellStyle name="Обычный 27 2 8" xfId="5158"/>
    <cellStyle name="Обычный 27 2 9" xfId="5588"/>
    <cellStyle name="Обычный 27 3" xfId="1733"/>
    <cellStyle name="Обычный 27 3 10" xfId="4692"/>
    <cellStyle name="Обычный 27 3 2" xfId="3829"/>
    <cellStyle name="Обычный 27 3 3" xfId="2620"/>
    <cellStyle name="Обычный 27 3 4" xfId="3992"/>
    <cellStyle name="Обычный 27 3 5" xfId="5192"/>
    <cellStyle name="Обычный 27 3 6" xfId="5722"/>
    <cellStyle name="Обычный 27 3 7" xfId="6058"/>
    <cellStyle name="Обычный 27 3 8" xfId="6307"/>
    <cellStyle name="Обычный 27 3 9" xfId="6719"/>
    <cellStyle name="Обычный 27 4" xfId="1816"/>
    <cellStyle name="Обычный 27 4 10" xfId="6574"/>
    <cellStyle name="Обычный 27 4 2" xfId="3912"/>
    <cellStyle name="Обычный 27 4 3" xfId="2659"/>
    <cellStyle name="Обычный 27 4 4" xfId="2469"/>
    <cellStyle name="Обычный 27 4 5" xfId="5110"/>
    <cellStyle name="Обычный 27 4 6" xfId="5616"/>
    <cellStyle name="Обычный 27 4 7" xfId="6097"/>
    <cellStyle name="Обычный 27 4 8" xfId="6286"/>
    <cellStyle name="Обычный 27 4 9" xfId="6747"/>
    <cellStyle name="Обычный 27 5" xfId="2499"/>
    <cellStyle name="Обычный 27 6" xfId="2472"/>
    <cellStyle name="Обычный 27 7" xfId="4722"/>
    <cellStyle name="Обычный 27 8" xfId="4633"/>
    <cellStyle name="Обычный 27 9" xfId="5595"/>
    <cellStyle name="Обычный 28" xfId="116"/>
    <cellStyle name="Обычный 28 10" xfId="5986"/>
    <cellStyle name="Обычный 28 11" xfId="2569"/>
    <cellStyle name="Обычный 28 12" xfId="6670"/>
    <cellStyle name="Обычный 28 13" xfId="6327"/>
    <cellStyle name="Обычный 28 2" xfId="1630"/>
    <cellStyle name="Обычный 28 2 10" xfId="3329"/>
    <cellStyle name="Обычный 28 2 11" xfId="3521"/>
    <cellStyle name="Обычный 28 2 12" xfId="6738"/>
    <cellStyle name="Обычный 28 2 2" xfId="1878"/>
    <cellStyle name="Обычный 28 2 2 10" xfId="7090"/>
    <cellStyle name="Обычный 28 2 2 2" xfId="3974"/>
    <cellStyle name="Обычный 28 2 2 3" xfId="4540"/>
    <cellStyle name="Обычный 28 2 2 4" xfId="2728"/>
    <cellStyle name="Обычный 28 2 2 5" xfId="5425"/>
    <cellStyle name="Обычный 28 2 2 6" xfId="5838"/>
    <cellStyle name="Обычный 28 2 2 7" xfId="6196"/>
    <cellStyle name="Обычный 28 2 2 8" xfId="6547"/>
    <cellStyle name="Обычный 28 2 2 9" xfId="6845"/>
    <cellStyle name="Обычный 28 2 3" xfId="2338"/>
    <cellStyle name="Обычный 28 2 3 10" xfId="7212"/>
    <cellStyle name="Обычный 28 2 3 2" xfId="4367"/>
    <cellStyle name="Обычный 28 2 3 3" xfId="4915"/>
    <cellStyle name="Обычный 28 2 3 4" xfId="5352"/>
    <cellStyle name="Обычный 28 2 3 5" xfId="5766"/>
    <cellStyle name="Обычный 28 2 3 6" xfId="6125"/>
    <cellStyle name="Обычный 28 2 3 7" xfId="6473"/>
    <cellStyle name="Обычный 28 2 3 8" xfId="6774"/>
    <cellStyle name="Обычный 28 2 3 9" xfId="7013"/>
    <cellStyle name="Обычный 28 2 4" xfId="3726"/>
    <cellStyle name="Обычный 28 2 5" xfId="3072"/>
    <cellStyle name="Обычный 28 2 6" xfId="2524"/>
    <cellStyle name="Обычный 28 2 7" xfId="2605"/>
    <cellStyle name="Обычный 28 2 8" xfId="3424"/>
    <cellStyle name="Обычный 28 2 9" xfId="5664"/>
    <cellStyle name="Обычный 28 3" xfId="1734"/>
    <cellStyle name="Обычный 28 3 10" xfId="3184"/>
    <cellStyle name="Обычный 28 3 2" xfId="3830"/>
    <cellStyle name="Обычный 28 3 3" xfId="2621"/>
    <cellStyle name="Обычный 28 3 4" xfId="3635"/>
    <cellStyle name="Обычный 28 3 5" xfId="5114"/>
    <cellStyle name="Обычный 28 3 6" xfId="5620"/>
    <cellStyle name="Обычный 28 3 7" xfId="6088"/>
    <cellStyle name="Обычный 28 3 8" xfId="6290"/>
    <cellStyle name="Обычный 28 3 9" xfId="6744"/>
    <cellStyle name="Обычный 28 4" xfId="1815"/>
    <cellStyle name="Обычный 28 4 10" xfId="3010"/>
    <cellStyle name="Обычный 28 4 2" xfId="3911"/>
    <cellStyle name="Обычный 28 4 3" xfId="2658"/>
    <cellStyle name="Обычный 28 4 4" xfId="3159"/>
    <cellStyle name="Обычный 28 4 5" xfId="5188"/>
    <cellStyle name="Обычный 28 4 6" xfId="5736"/>
    <cellStyle name="Обычный 28 4 7" xfId="6060"/>
    <cellStyle name="Обычный 28 4 8" xfId="6303"/>
    <cellStyle name="Обычный 28 4 9" xfId="6721"/>
    <cellStyle name="Обычный 28 5" xfId="2500"/>
    <cellStyle name="Обычный 28 6" xfId="4258"/>
    <cellStyle name="Обычный 28 7" xfId="4650"/>
    <cellStyle name="Обычный 28 8" xfId="3064"/>
    <cellStyle name="Обычный 28 9" xfId="2815"/>
    <cellStyle name="Обычный 29" xfId="117"/>
    <cellStyle name="Обычный 29 10" xfId="5240"/>
    <cellStyle name="Обычный 29 11" xfId="2826"/>
    <cellStyle name="Обычный 29 12" xfId="6095"/>
    <cellStyle name="Обычный 29 13" xfId="6960"/>
    <cellStyle name="Обычный 29 2" xfId="1631"/>
    <cellStyle name="Обычный 29 2 10" xfId="2805"/>
    <cellStyle name="Обычный 29 2 11" xfId="2464"/>
    <cellStyle name="Обычный 29 2 12" xfId="6339"/>
    <cellStyle name="Обычный 29 2 2" xfId="1879"/>
    <cellStyle name="Обычный 29 2 2 10" xfId="7091"/>
    <cellStyle name="Обычный 29 2 2 2" xfId="3975"/>
    <cellStyle name="Обычный 29 2 2 3" xfId="4541"/>
    <cellStyle name="Обычный 29 2 2 4" xfId="2773"/>
    <cellStyle name="Обычный 29 2 2 5" xfId="5426"/>
    <cellStyle name="Обычный 29 2 2 6" xfId="5839"/>
    <cellStyle name="Обычный 29 2 2 7" xfId="6197"/>
    <cellStyle name="Обычный 29 2 2 8" xfId="6548"/>
    <cellStyle name="Обычный 29 2 2 9" xfId="6846"/>
    <cellStyle name="Обычный 29 2 3" xfId="2339"/>
    <cellStyle name="Обычный 29 2 3 10" xfId="7213"/>
    <cellStyle name="Обычный 29 2 3 2" xfId="4368"/>
    <cellStyle name="Обычный 29 2 3 3" xfId="4916"/>
    <cellStyle name="Обычный 29 2 3 4" xfId="5353"/>
    <cellStyle name="Обычный 29 2 3 5" xfId="5767"/>
    <cellStyle name="Обычный 29 2 3 6" xfId="6126"/>
    <cellStyle name="Обычный 29 2 3 7" xfId="6474"/>
    <cellStyle name="Обычный 29 2 3 8" xfId="6775"/>
    <cellStyle name="Обычный 29 2 3 9" xfId="7014"/>
    <cellStyle name="Обычный 29 2 4" xfId="3727"/>
    <cellStyle name="Обычный 29 2 5" xfId="2704"/>
    <cellStyle name="Обычный 29 2 6" xfId="2975"/>
    <cellStyle name="Обычный 29 2 7" xfId="4690"/>
    <cellStyle name="Обычный 29 2 8" xfId="4272"/>
    <cellStyle name="Обычный 29 2 9" xfId="5236"/>
    <cellStyle name="Обычный 29 3" xfId="1735"/>
    <cellStyle name="Обычный 29 3 10" xfId="6397"/>
    <cellStyle name="Обычный 29 3 2" xfId="3831"/>
    <cellStyle name="Обычный 29 3 3" xfId="2622"/>
    <cellStyle name="Обычный 29 3 4" xfId="3313"/>
    <cellStyle name="Обычный 29 3 5" xfId="5089"/>
    <cellStyle name="Обычный 29 3 6" xfId="5549"/>
    <cellStyle name="Обычный 29 3 7" xfId="6004"/>
    <cellStyle name="Обычный 29 3 8" xfId="5531"/>
    <cellStyle name="Обычный 29 3 9" xfId="6684"/>
    <cellStyle name="Обычный 29 4" xfId="1814"/>
    <cellStyle name="Обычный 29 4 10" xfId="4974"/>
    <cellStyle name="Обычный 29 4 2" xfId="3910"/>
    <cellStyle name="Обычный 29 4 3" xfId="2657"/>
    <cellStyle name="Обычный 29 4 4" xfId="3465"/>
    <cellStyle name="Обычный 29 4 5" xfId="5324"/>
    <cellStyle name="Обычный 29 4 6" xfId="5698"/>
    <cellStyle name="Обычный 29 4 7" xfId="2565"/>
    <cellStyle name="Обычный 29 4 8" xfId="6358"/>
    <cellStyle name="Обычный 29 4 9" xfId="5702"/>
    <cellStyle name="Обычный 29 5" xfId="2501"/>
    <cellStyle name="Обычный 29 6" xfId="4318"/>
    <cellStyle name="Обычный 29 7" xfId="4207"/>
    <cellStyle name="Обычный 29 8" xfId="4069"/>
    <cellStyle name="Обычный 29 9" xfId="4123"/>
    <cellStyle name="Обычный 3" xfId="11"/>
    <cellStyle name="Обычный 3 2" xfId="46"/>
    <cellStyle name="Обычный 3 3" xfId="47"/>
    <cellStyle name="Обычный 3 4" xfId="2080"/>
    <cellStyle name="Обычный 3 5" xfId="2192"/>
    <cellStyle name="Обычный 3 6" xfId="4498"/>
    <cellStyle name="Обычный 30" xfId="118"/>
    <cellStyle name="Обычный 30 10" xfId="3303"/>
    <cellStyle name="Обычный 30 11" xfId="3274"/>
    <cellStyle name="Обычный 30 12" xfId="6096"/>
    <cellStyle name="Обычный 30 13" xfId="6984"/>
    <cellStyle name="Обычный 30 2" xfId="1632"/>
    <cellStyle name="Обычный 30 2 10" xfId="5050"/>
    <cellStyle name="Обычный 30 2 11" xfId="3255"/>
    <cellStyle name="Обычный 30 2 12" xfId="4741"/>
    <cellStyle name="Обычный 30 2 2" xfId="1880"/>
    <cellStyle name="Обычный 30 2 2 10" xfId="7092"/>
    <cellStyle name="Обычный 30 2 2 2" xfId="3976"/>
    <cellStyle name="Обычный 30 2 2 3" xfId="4542"/>
    <cellStyle name="Обычный 30 2 2 4" xfId="3429"/>
    <cellStyle name="Обычный 30 2 2 5" xfId="5427"/>
    <cellStyle name="Обычный 30 2 2 6" xfId="5840"/>
    <cellStyle name="Обычный 30 2 2 7" xfId="6198"/>
    <cellStyle name="Обычный 30 2 2 8" xfId="6549"/>
    <cellStyle name="Обычный 30 2 2 9" xfId="6847"/>
    <cellStyle name="Обычный 30 2 3" xfId="2340"/>
    <cellStyle name="Обычный 30 2 3 10" xfId="7214"/>
    <cellStyle name="Обычный 30 2 3 2" xfId="4369"/>
    <cellStyle name="Обычный 30 2 3 3" xfId="4917"/>
    <cellStyle name="Обычный 30 2 3 4" xfId="5354"/>
    <cellStyle name="Обычный 30 2 3 5" xfId="5768"/>
    <cellStyle name="Обычный 30 2 3 6" xfId="6127"/>
    <cellStyle name="Обычный 30 2 3 7" xfId="6475"/>
    <cellStyle name="Обычный 30 2 3 8" xfId="6776"/>
    <cellStyle name="Обычный 30 2 3 9" xfId="7015"/>
    <cellStyle name="Обычный 30 2 4" xfId="3728"/>
    <cellStyle name="Обычный 30 2 5" xfId="2584"/>
    <cellStyle name="Обычный 30 2 6" xfId="3085"/>
    <cellStyle name="Обычный 30 2 7" xfId="3278"/>
    <cellStyle name="Обычный 30 2 8" xfId="5312"/>
    <cellStyle name="Обычный 30 2 9" xfId="4991"/>
    <cellStyle name="Обычный 30 3" xfId="1736"/>
    <cellStyle name="Обычный 30 3 10" xfId="2457"/>
    <cellStyle name="Обычный 30 3 2" xfId="3832"/>
    <cellStyle name="Обычный 30 3 3" xfId="2623"/>
    <cellStyle name="Обычный 30 3 4" xfId="3614"/>
    <cellStyle name="Обычный 30 3 5" xfId="4275"/>
    <cellStyle name="Обычный 30 3 6" xfId="5525"/>
    <cellStyle name="Обычный 30 3 7" xfId="5947"/>
    <cellStyle name="Обычный 30 3 8" xfId="4693"/>
    <cellStyle name="Обычный 30 3 9" xfId="6649"/>
    <cellStyle name="Обычный 30 4" xfId="1813"/>
    <cellStyle name="Обычный 30 4 10" xfId="6906"/>
    <cellStyle name="Обычный 30 4 2" xfId="3909"/>
    <cellStyle name="Обычный 30 4 3" xfId="2656"/>
    <cellStyle name="Обычный 30 4 4" xfId="3534"/>
    <cellStyle name="Обычный 30 4 5" xfId="5281"/>
    <cellStyle name="Обычный 30 4 6" xfId="3249"/>
    <cellStyle name="Обычный 30 4 7" xfId="2567"/>
    <cellStyle name="Обычный 30 4 8" xfId="6444"/>
    <cellStyle name="Обычный 30 4 9" xfId="4257"/>
    <cellStyle name="Обычный 30 5" xfId="2502"/>
    <cellStyle name="Обычный 30 6" xfId="4249"/>
    <cellStyle name="Обычный 30 7" xfId="3367"/>
    <cellStyle name="Обычный 30 8" xfId="4278"/>
    <cellStyle name="Обычный 30 9" xfId="4570"/>
    <cellStyle name="Обычный 31" xfId="119"/>
    <cellStyle name="Обычный 31 10" xfId="2792"/>
    <cellStyle name="Обычный 31 11" xfId="5729"/>
    <cellStyle name="Обычный 31 12" xfId="3589"/>
    <cellStyle name="Обычный 31 13" xfId="6958"/>
    <cellStyle name="Обычный 31 2" xfId="1633"/>
    <cellStyle name="Обычный 31 2 10" xfId="6082"/>
    <cellStyle name="Обычный 31 2 11" xfId="6379"/>
    <cellStyle name="Обычный 31 2 12" xfId="6699"/>
    <cellStyle name="Обычный 31 2 2" xfId="1881"/>
    <cellStyle name="Обычный 31 2 2 10" xfId="7093"/>
    <cellStyle name="Обычный 31 2 2 2" xfId="3977"/>
    <cellStyle name="Обычный 31 2 2 3" xfId="4543"/>
    <cellStyle name="Обычный 31 2 2 4" xfId="2892"/>
    <cellStyle name="Обычный 31 2 2 5" xfId="5428"/>
    <cellStyle name="Обычный 31 2 2 6" xfId="5841"/>
    <cellStyle name="Обычный 31 2 2 7" xfId="6199"/>
    <cellStyle name="Обычный 31 2 2 8" xfId="6550"/>
    <cellStyle name="Обычный 31 2 2 9" xfId="6848"/>
    <cellStyle name="Обычный 31 2 3" xfId="2341"/>
    <cellStyle name="Обычный 31 2 3 10" xfId="7215"/>
    <cellStyle name="Обычный 31 2 3 2" xfId="4370"/>
    <cellStyle name="Обычный 31 2 3 3" xfId="4918"/>
    <cellStyle name="Обычный 31 2 3 4" xfId="5355"/>
    <cellStyle name="Обычный 31 2 3 5" xfId="5769"/>
    <cellStyle name="Обычный 31 2 3 6" xfId="6128"/>
    <cellStyle name="Обычный 31 2 3 7" xfId="6476"/>
    <cellStyle name="Обычный 31 2 3 8" xfId="6777"/>
    <cellStyle name="Обычный 31 2 3 9" xfId="7016"/>
    <cellStyle name="Обычный 31 2 4" xfId="3729"/>
    <cellStyle name="Обычный 31 2 5" xfId="3645"/>
    <cellStyle name="Обычный 31 2 6" xfId="3517"/>
    <cellStyle name="Обычный 31 2 7" xfId="5035"/>
    <cellStyle name="Обычный 31 2 8" xfId="4787"/>
    <cellStyle name="Обычный 31 2 9" xfId="5687"/>
    <cellStyle name="Обычный 31 3" xfId="1737"/>
    <cellStyle name="Обычный 31 3 10" xfId="4337"/>
    <cellStyle name="Обычный 31 3 2" xfId="3833"/>
    <cellStyle name="Обычный 31 3 3" xfId="2624"/>
    <cellStyle name="Обычный 31 3 4" xfId="3318"/>
    <cellStyle name="Обычный 31 3 5" xfId="2772"/>
    <cellStyle name="Обычный 31 3 6" xfId="2938"/>
    <cellStyle name="Обычный 31 3 7" xfId="5930"/>
    <cellStyle name="Обычный 31 3 8" xfId="3315"/>
    <cellStyle name="Обычный 31 3 9" xfId="6634"/>
    <cellStyle name="Обычный 31 4" xfId="1812"/>
    <cellStyle name="Обычный 31 4 10" xfId="6916"/>
    <cellStyle name="Обычный 31 4 2" xfId="3908"/>
    <cellStyle name="Обычный 31 4 3" xfId="2655"/>
    <cellStyle name="Обычный 31 4 4" xfId="3639"/>
    <cellStyle name="Обычный 31 4 5" xfId="4340"/>
    <cellStyle name="Обычный 31 4 6" xfId="3266"/>
    <cellStyle name="Обычный 31 4 7" xfId="5500"/>
    <cellStyle name="Обычный 31 4 8" xfId="6413"/>
    <cellStyle name="Обычный 31 4 9" xfId="6226"/>
    <cellStyle name="Обычный 31 5" xfId="2503"/>
    <cellStyle name="Обычный 31 6" xfId="4164"/>
    <cellStyle name="Обычный 31 7" xfId="3427"/>
    <cellStyle name="Обычный 31 8" xfId="4877"/>
    <cellStyle name="Обычный 31 9" xfId="5311"/>
    <cellStyle name="Обычный 32" xfId="120"/>
    <cellStyle name="Обычный 32 10" xfId="5688"/>
    <cellStyle name="Обычный 32 11" xfId="6396"/>
    <cellStyle name="Обычный 32 12" xfId="6378"/>
    <cellStyle name="Обычный 32 13" xfId="6935"/>
    <cellStyle name="Обычный 32 2" xfId="1634"/>
    <cellStyle name="Обычный 32 2 10" xfId="3563"/>
    <cellStyle name="Обычный 32 2 11" xfId="5972"/>
    <cellStyle name="Обычный 32 2 12" xfId="4334"/>
    <cellStyle name="Обычный 32 2 2" xfId="1882"/>
    <cellStyle name="Обычный 32 2 2 10" xfId="7094"/>
    <cellStyle name="Обычный 32 2 2 2" xfId="3978"/>
    <cellStyle name="Обычный 32 2 2 3" xfId="4544"/>
    <cellStyle name="Обычный 32 2 2 4" xfId="4001"/>
    <cellStyle name="Обычный 32 2 2 5" xfId="5429"/>
    <cellStyle name="Обычный 32 2 2 6" xfId="5842"/>
    <cellStyle name="Обычный 32 2 2 7" xfId="6200"/>
    <cellStyle name="Обычный 32 2 2 8" xfId="6551"/>
    <cellStyle name="Обычный 32 2 2 9" xfId="6849"/>
    <cellStyle name="Обычный 32 2 3" xfId="2342"/>
    <cellStyle name="Обычный 32 2 3 10" xfId="7216"/>
    <cellStyle name="Обычный 32 2 3 2" xfId="4371"/>
    <cellStyle name="Обычный 32 2 3 3" xfId="4919"/>
    <cellStyle name="Обычный 32 2 3 4" xfId="5356"/>
    <cellStyle name="Обычный 32 2 3 5" xfId="5770"/>
    <cellStyle name="Обычный 32 2 3 6" xfId="6129"/>
    <cellStyle name="Обычный 32 2 3 7" xfId="6477"/>
    <cellStyle name="Обычный 32 2 3 8" xfId="6778"/>
    <cellStyle name="Обычный 32 2 3 9" xfId="7017"/>
    <cellStyle name="Обычный 32 2 4" xfId="3730"/>
    <cellStyle name="Обычный 32 2 5" xfId="3093"/>
    <cellStyle name="Обычный 32 2 6" xfId="4989"/>
    <cellStyle name="Обычный 32 2 7" xfId="3312"/>
    <cellStyle name="Обычный 32 2 8" xfId="3165"/>
    <cellStyle name="Обычный 32 2 9" xfId="2974"/>
    <cellStyle name="Обычный 32 3" xfId="1738"/>
    <cellStyle name="Обычный 32 3 10" xfId="5211"/>
    <cellStyle name="Обычный 32 3 2" xfId="3834"/>
    <cellStyle name="Обычный 32 3 3" xfId="2625"/>
    <cellStyle name="Обычный 32 3 4" xfId="4048"/>
    <cellStyle name="Обычный 32 3 5" xfId="2430"/>
    <cellStyle name="Обычный 32 3 6" xfId="4146"/>
    <cellStyle name="Обычный 32 3 7" xfId="5230"/>
    <cellStyle name="Обычный 32 3 8" xfId="4071"/>
    <cellStyle name="Обычный 32 3 9" xfId="4706"/>
    <cellStyle name="Обычный 32 4" xfId="1811"/>
    <cellStyle name="Обычный 32 4 10" xfId="6939"/>
    <cellStyle name="Обычный 32 4 2" xfId="3907"/>
    <cellStyle name="Обычный 32 4 3" xfId="2654"/>
    <cellStyle name="Обычный 32 4 4" xfId="3682"/>
    <cellStyle name="Обычный 32 4 5" xfId="4247"/>
    <cellStyle name="Обычный 32 4 6" xfId="3443"/>
    <cellStyle name="Обычный 32 4 7" xfId="3209"/>
    <cellStyle name="Обычный 32 4 8" xfId="4768"/>
    <cellStyle name="Обычный 32 4 9" xfId="6080"/>
    <cellStyle name="Обычный 32 5" xfId="2504"/>
    <cellStyle name="Обычный 32 6" xfId="4086"/>
    <cellStyle name="Обычный 32 7" xfId="3674"/>
    <cellStyle name="Обычный 32 8" xfId="4271"/>
    <cellStyle name="Обычный 32 9" xfId="4855"/>
    <cellStyle name="Обычный 33 2" xfId="865"/>
    <cellStyle name="Обычный 33 2 2" xfId="1898"/>
    <cellStyle name="Обычный 33 3" xfId="1287"/>
    <cellStyle name="Обычный 33 3 2" xfId="1953"/>
    <cellStyle name="Обычный 33 4" xfId="960"/>
    <cellStyle name="Обычный 33 4 2" xfId="1948"/>
    <cellStyle name="Обычный 33 5" xfId="1518"/>
    <cellStyle name="Обычный 33 5 2" xfId="1965"/>
    <cellStyle name="Обычный 33 6" xfId="1428"/>
    <cellStyle name="Обычный 33 6 2" xfId="1958"/>
    <cellStyle name="Обычный 33 7" xfId="2264"/>
    <cellStyle name="Обычный 34" xfId="867"/>
    <cellStyle name="Обычный 34 2" xfId="868"/>
    <cellStyle name="Обычный 34 2 2" xfId="1900"/>
    <cellStyle name="Обычный 34 3" xfId="1899"/>
    <cellStyle name="Обычный 35" xfId="869"/>
    <cellStyle name="Обычный 35 2" xfId="870"/>
    <cellStyle name="Обычный 35 2 2" xfId="1902"/>
    <cellStyle name="Обычный 35 3" xfId="1901"/>
    <cellStyle name="Обычный 36" xfId="871"/>
    <cellStyle name="Обычный 36 2" xfId="872"/>
    <cellStyle name="Обычный 36 2 2" xfId="1904"/>
    <cellStyle name="Обычный 36 3" xfId="1903"/>
    <cellStyle name="Обычный 37" xfId="873"/>
    <cellStyle name="Обычный 37 2" xfId="874"/>
    <cellStyle name="Обычный 37 2 2" xfId="1906"/>
    <cellStyle name="Обычный 37 3" xfId="1905"/>
    <cellStyle name="Обычный 38" xfId="1494"/>
    <cellStyle name="Обычный 38 2" xfId="875"/>
    <cellStyle name="Обычный 38 2 2" xfId="1907"/>
    <cellStyle name="Обычный 38 3" xfId="1962"/>
    <cellStyle name="Обычный 4" xfId="1994"/>
    <cellStyle name="Обычный 4 10" xfId="877"/>
    <cellStyle name="Обычный 4 10 10" xfId="4734"/>
    <cellStyle name="Обычный 4 10 11" xfId="4711"/>
    <cellStyle name="Обычный 4 10 12" xfId="5860"/>
    <cellStyle name="Обычный 4 10 13" xfId="3327"/>
    <cellStyle name="Обычный 4 10 2" xfId="1646"/>
    <cellStyle name="Обычный 4 10 2 10" xfId="5704"/>
    <cellStyle name="Обычный 4 10 2 11" xfId="5180"/>
    <cellStyle name="Обычный 4 10 2 12" xfId="6564"/>
    <cellStyle name="Обычный 4 10 2 2" xfId="1909"/>
    <cellStyle name="Обычный 4 10 2 2 10" xfId="7106"/>
    <cellStyle name="Обычный 4 10 2 2 2" xfId="4005"/>
    <cellStyle name="Обычный 4 10 2 2 3" xfId="4571"/>
    <cellStyle name="Обычный 4 10 2 2 4" xfId="2725"/>
    <cellStyle name="Обычный 4 10 2 2 5" xfId="5455"/>
    <cellStyle name="Обычный 4 10 2 2 6" xfId="5866"/>
    <cellStyle name="Обычный 4 10 2 2 7" xfId="6225"/>
    <cellStyle name="Обычный 4 10 2 2 8" xfId="6573"/>
    <cellStyle name="Обычный 4 10 2 2 9" xfId="6861"/>
    <cellStyle name="Обычный 4 10 2 3" xfId="2354"/>
    <cellStyle name="Обычный 4 10 2 3 10" xfId="7228"/>
    <cellStyle name="Обычный 4 10 2 3 2" xfId="4383"/>
    <cellStyle name="Обычный 4 10 2 3 3" xfId="4931"/>
    <cellStyle name="Обычный 4 10 2 3 4" xfId="5368"/>
    <cellStyle name="Обычный 4 10 2 3 5" xfId="5782"/>
    <cellStyle name="Обычный 4 10 2 3 6" xfId="6141"/>
    <cellStyle name="Обычный 4 10 2 3 7" xfId="6489"/>
    <cellStyle name="Обычный 4 10 2 3 8" xfId="6790"/>
    <cellStyle name="Обычный 4 10 2 3 9" xfId="7029"/>
    <cellStyle name="Обычный 4 10 2 4" xfId="3743"/>
    <cellStyle name="Обычный 4 10 2 5" xfId="4198"/>
    <cellStyle name="Обычный 4 10 2 6" xfId="2601"/>
    <cellStyle name="Обычный 4 10 2 7" xfId="4264"/>
    <cellStyle name="Обычный 4 10 2 8" xfId="4828"/>
    <cellStyle name="Обычный 4 10 2 9" xfId="4792"/>
    <cellStyle name="Обычный 4 10 3" xfId="1774"/>
    <cellStyle name="Обычный 4 10 3 10" xfId="5178"/>
    <cellStyle name="Обычный 4 10 3 2" xfId="3870"/>
    <cellStyle name="Обычный 4 10 3 3" xfId="2635"/>
    <cellStyle name="Обычный 4 10 3 4" xfId="2732"/>
    <cellStyle name="Обычный 4 10 3 5" xfId="5190"/>
    <cellStyle name="Обычный 4 10 3 6" xfId="5718"/>
    <cellStyle name="Обычный 4 10 3 7" xfId="6059"/>
    <cellStyle name="Обычный 4 10 3 8" xfId="6305"/>
    <cellStyle name="Обычный 4 10 3 9" xfId="6720"/>
    <cellStyle name="Обычный 4 10 4" xfId="1829"/>
    <cellStyle name="Обычный 4 10 4 10" xfId="4791"/>
    <cellStyle name="Обычный 4 10 4 2" xfId="3925"/>
    <cellStyle name="Обычный 4 10 4 3" xfId="3526"/>
    <cellStyle name="Обычный 4 10 4 4" xfId="3460"/>
    <cellStyle name="Обычный 4 10 4 5" xfId="3685"/>
    <cellStyle name="Обычный 4 10 4 6" xfId="3282"/>
    <cellStyle name="Обычный 4 10 4 7" xfId="5452"/>
    <cellStyle name="Обычный 4 10 4 8" xfId="5737"/>
    <cellStyle name="Обычный 4 10 4 9" xfId="4235"/>
    <cellStyle name="Обычный 4 10 5" xfId="3114"/>
    <cellStyle name="Обычный 4 10 6" xfId="3376"/>
    <cellStyle name="Обычный 4 10 7" xfId="2598"/>
    <cellStyle name="Обычный 4 10 8" xfId="2968"/>
    <cellStyle name="Обычный 4 10 9" xfId="4634"/>
    <cellStyle name="Обычный 4 11" xfId="878"/>
    <cellStyle name="Обычный 4 11 2" xfId="1910"/>
    <cellStyle name="Обычный 4 12" xfId="1294"/>
    <cellStyle name="Обычный 4 12 2" xfId="1954"/>
    <cellStyle name="Обычный 4 13" xfId="963"/>
    <cellStyle name="Обычный 4 13 2" xfId="1949"/>
    <cellStyle name="Обычный 4 14" xfId="1438"/>
    <cellStyle name="Обычный 4 14 10" xfId="3803"/>
    <cellStyle name="Обычный 4 14 11" xfId="5266"/>
    <cellStyle name="Обычный 4 14 12" xfId="5541"/>
    <cellStyle name="Обычный 4 14 13" xfId="3242"/>
    <cellStyle name="Обычный 4 14 2" xfId="1686"/>
    <cellStyle name="Обычный 4 14 2 10" xfId="5134"/>
    <cellStyle name="Обычный 4 14 2 11" xfId="6391"/>
    <cellStyle name="Обычный 4 14 2 12" xfId="6031"/>
    <cellStyle name="Обычный 4 14 2 2" xfId="1960"/>
    <cellStyle name="Обычный 4 14 2 2 10" xfId="7146"/>
    <cellStyle name="Обычный 4 14 2 2 2" xfId="4056"/>
    <cellStyle name="Обычный 4 14 2 2 3" xfId="4622"/>
    <cellStyle name="Обычный 4 14 2 2 4" xfId="5072"/>
    <cellStyle name="Обычный 4 14 2 2 5" xfId="5506"/>
    <cellStyle name="Обычный 4 14 2 2 6" xfId="5914"/>
    <cellStyle name="Обычный 4 14 2 2 7" xfId="6274"/>
    <cellStyle name="Обычный 4 14 2 2 8" xfId="6620"/>
    <cellStyle name="Обычный 4 14 2 2 9" xfId="6901"/>
    <cellStyle name="Обычный 4 14 2 3" xfId="2394"/>
    <cellStyle name="Обычный 4 14 2 3 10" xfId="7268"/>
    <cellStyle name="Обычный 4 14 2 3 2" xfId="4423"/>
    <cellStyle name="Обычный 4 14 2 3 3" xfId="4971"/>
    <cellStyle name="Обычный 4 14 2 3 4" xfId="5408"/>
    <cellStyle name="Обычный 4 14 2 3 5" xfId="5822"/>
    <cellStyle name="Обычный 4 14 2 3 6" xfId="6181"/>
    <cellStyle name="Обычный 4 14 2 3 7" xfId="6529"/>
    <cellStyle name="Обычный 4 14 2 3 8" xfId="6830"/>
    <cellStyle name="Обычный 4 14 2 3 9" xfId="7069"/>
    <cellStyle name="Обычный 4 14 2 4" xfId="3783"/>
    <cellStyle name="Обычный 4 14 2 5" xfId="4196"/>
    <cellStyle name="Обычный 4 14 2 6" xfId="2397"/>
    <cellStyle name="Обычный 4 14 2 7" xfId="4827"/>
    <cellStyle name="Обычный 4 14 2 8" xfId="2865"/>
    <cellStyle name="Обычный 4 14 2 9" xfId="5445"/>
    <cellStyle name="Обычный 4 14 3" xfId="1846"/>
    <cellStyle name="Обычный 4 14 3 10" xfId="3577"/>
    <cellStyle name="Обычный 4 14 3 2" xfId="3942"/>
    <cellStyle name="Обычный 4 14 3 3" xfId="4287"/>
    <cellStyle name="Обычный 4 14 3 4" xfId="4745"/>
    <cellStyle name="Обычный 4 14 3 5" xfId="4096"/>
    <cellStyle name="Обычный 4 14 3 6" xfId="3107"/>
    <cellStyle name="Обычный 4 14 3 7" xfId="2942"/>
    <cellStyle name="Обычный 4 14 3 8" xfId="3056"/>
    <cellStyle name="Обычный 4 14 3 9" xfId="5436"/>
    <cellStyle name="Обычный 4 14 4" xfId="1751"/>
    <cellStyle name="Обычный 4 14 4 10" xfId="6035"/>
    <cellStyle name="Обычный 4 14 4 2" xfId="3847"/>
    <cellStyle name="Обычный 4 14 4 3" xfId="3663"/>
    <cellStyle name="Обычный 4 14 4 4" xfId="2429"/>
    <cellStyle name="Обычный 4 14 4 5" xfId="5038"/>
    <cellStyle name="Обычный 4 14 4 6" xfId="4274"/>
    <cellStyle name="Обычный 4 14 4 7" xfId="5564"/>
    <cellStyle name="Обычный 4 14 4 8" xfId="3487"/>
    <cellStyle name="Обычный 4 14 4 9" xfId="2970"/>
    <cellStyle name="Обычный 4 14 5" xfId="3561"/>
    <cellStyle name="Обычный 4 14 6" xfId="3625"/>
    <cellStyle name="Обычный 4 14 7" xfId="3404"/>
    <cellStyle name="Обычный 4 14 8" xfId="3305"/>
    <cellStyle name="Обычный 4 14 9" xfId="3024"/>
    <cellStyle name="Обычный 4 15" xfId="1521"/>
    <cellStyle name="Обычный 4 15 2" xfId="1966"/>
    <cellStyle name="Обычный 4 16" xfId="1419"/>
    <cellStyle name="Обычный 4 16 2" xfId="1957"/>
    <cellStyle name="Обычный 4 17" xfId="1980"/>
    <cellStyle name="Обычный 4 17 10" xfId="7150"/>
    <cellStyle name="Обычный 4 17 2" xfId="4076"/>
    <cellStyle name="Обычный 4 17 3" xfId="4640"/>
    <cellStyle name="Обычный 4 17 4" xfId="5086"/>
    <cellStyle name="Обычный 4 17 5" xfId="5522"/>
    <cellStyle name="Обычный 4 17 6" xfId="5928"/>
    <cellStyle name="Обычный 4 17 7" xfId="6288"/>
    <cellStyle name="Обычный 4 17 8" xfId="6632"/>
    <cellStyle name="Обычный 4 17 9" xfId="6907"/>
    <cellStyle name="Обычный 4 18" xfId="2273"/>
    <cellStyle name="Обычный 4 18 10" xfId="7188"/>
    <cellStyle name="Обычный 4 18 2" xfId="4309"/>
    <cellStyle name="Обычный 4 18 3" xfId="4856"/>
    <cellStyle name="Обычный 4 18 4" xfId="5301"/>
    <cellStyle name="Обычный 4 18 5" xfId="5716"/>
    <cellStyle name="Обычный 4 18 6" xfId="6081"/>
    <cellStyle name="Обычный 4 18 7" xfId="6430"/>
    <cellStyle name="Обычный 4 18 8" xfId="6737"/>
    <cellStyle name="Обычный 4 18 9" xfId="6980"/>
    <cellStyle name="Обычный 4 19" xfId="2269"/>
    <cellStyle name="Обычный 4 19 10" xfId="7186"/>
    <cellStyle name="Обычный 4 19 2" xfId="4305"/>
    <cellStyle name="Обычный 4 19 3" xfId="4852"/>
    <cellStyle name="Обычный 4 19 4" xfId="5298"/>
    <cellStyle name="Обычный 4 19 5" xfId="5714"/>
    <cellStyle name="Обычный 4 19 6" xfId="6077"/>
    <cellStyle name="Обычный 4 19 7" xfId="6428"/>
    <cellStyle name="Обычный 4 19 8" xfId="6735"/>
    <cellStyle name="Обычный 4 19 9" xfId="6978"/>
    <cellStyle name="Обычный 4 2" xfId="94"/>
    <cellStyle name="Обычный 4 2 10" xfId="5135"/>
    <cellStyle name="Обычный 4 2 11" xfId="5653"/>
    <cellStyle name="Обычный 4 2 12" xfId="6067"/>
    <cellStyle name="Обычный 4 2 13" xfId="5596"/>
    <cellStyle name="Обычный 4 2 2" xfId="1608"/>
    <cellStyle name="Обычный 4 2 2 10" xfId="4771"/>
    <cellStyle name="Обычный 4 2 2 11" xfId="4327"/>
    <cellStyle name="Обычный 4 2 2 12" xfId="6370"/>
    <cellStyle name="Обычный 4 2 2 2" xfId="1856"/>
    <cellStyle name="Обычный 4 2 2 2 10" xfId="5212"/>
    <cellStyle name="Обычный 4 2 2 2 2" xfId="3952"/>
    <cellStyle name="Обычный 4 2 2 2 3" xfId="4518"/>
    <cellStyle name="Обычный 4 2 2 2 4" xfId="3640"/>
    <cellStyle name="Обычный 4 2 2 2 5" xfId="5186"/>
    <cellStyle name="Обычный 4 2 2 2 6" xfId="5720"/>
    <cellStyle name="Обычный 4 2 2 2 7" xfId="6061"/>
    <cellStyle name="Обычный 4 2 2 2 8" xfId="6301"/>
    <cellStyle name="Обычный 4 2 2 2 9" xfId="6722"/>
    <cellStyle name="Обычный 4 2 2 3" xfId="2316"/>
    <cellStyle name="Обычный 4 2 2 3 10" xfId="7190"/>
    <cellStyle name="Обычный 4 2 2 3 2" xfId="4345"/>
    <cellStyle name="Обычный 4 2 2 3 3" xfId="4893"/>
    <cellStyle name="Обычный 4 2 2 3 4" xfId="5330"/>
    <cellStyle name="Обычный 4 2 2 3 5" xfId="5744"/>
    <cellStyle name="Обычный 4 2 2 3 6" xfId="6103"/>
    <cellStyle name="Обычный 4 2 2 3 7" xfId="6451"/>
    <cellStyle name="Обычный 4 2 2 3 8" xfId="6752"/>
    <cellStyle name="Обычный 4 2 2 3 9" xfId="6991"/>
    <cellStyle name="Обычный 4 2 2 4" xfId="3704"/>
    <cellStyle name="Обычный 4 2 2 5" xfId="4111"/>
    <cellStyle name="Обычный 4 2 2 6" xfId="3070"/>
    <cellStyle name="Обычный 4 2 2 7" xfId="3240"/>
    <cellStyle name="Обычный 4 2 2 8" xfId="5124"/>
    <cellStyle name="Обычный 4 2 2 9" xfId="2874"/>
    <cellStyle name="Обычный 4 2 3" xfId="1712"/>
    <cellStyle name="Обычный 4 2 3 10" xfId="3044"/>
    <cellStyle name="Обычный 4 2 3 2" xfId="3808"/>
    <cellStyle name="Обычный 4 2 3 3" xfId="3491"/>
    <cellStyle name="Обычный 4 2 3 4" xfId="2931"/>
    <cellStyle name="Обычный 4 2 3 5" xfId="4759"/>
    <cellStyle name="Обычный 4 2 3 6" xfId="4884"/>
    <cellStyle name="Обычный 4 2 3 7" xfId="4155"/>
    <cellStyle name="Обычный 4 2 3 8" xfId="3633"/>
    <cellStyle name="Обычный 4 2 3 9" xfId="3451"/>
    <cellStyle name="Обычный 4 2 4" xfId="1704"/>
    <cellStyle name="Обычный 4 2 4 10" xfId="3610"/>
    <cellStyle name="Обычный 4 2 4 2" xfId="3801"/>
    <cellStyle name="Обычный 4 2 4 3" xfId="3654"/>
    <cellStyle name="Обычный 4 2 4 4" xfId="3456"/>
    <cellStyle name="Обычный 4 2 4 5" xfId="3570"/>
    <cellStyle name="Обычный 4 2 4 6" xfId="2642"/>
    <cellStyle name="Обычный 4 2 4 7" xfId="4682"/>
    <cellStyle name="Обычный 4 2 4 8" xfId="3035"/>
    <cellStyle name="Обычный 4 2 4 9" xfId="3336"/>
    <cellStyle name="Обычный 4 2 5" xfId="2478"/>
    <cellStyle name="Обычный 4 2 6" xfId="3207"/>
    <cellStyle name="Обычный 4 2 7" xfId="2459"/>
    <cellStyle name="Обычный 4 2 8" xfId="3006"/>
    <cellStyle name="Обычный 4 2 9" xfId="5006"/>
    <cellStyle name="Обычный 4 20" xfId="2261"/>
    <cellStyle name="Обычный 4 20 10" xfId="7182"/>
    <cellStyle name="Обычный 4 20 2" xfId="4297"/>
    <cellStyle name="Обычный 4 20 3" xfId="4845"/>
    <cellStyle name="Обычный 4 20 4" xfId="5291"/>
    <cellStyle name="Обычный 4 20 5" xfId="5707"/>
    <cellStyle name="Обычный 4 20 6" xfId="6070"/>
    <cellStyle name="Обычный 4 20 7" xfId="6421"/>
    <cellStyle name="Обычный 4 20 8" xfId="6729"/>
    <cellStyle name="Обычный 4 20 9" xfId="6974"/>
    <cellStyle name="Обычный 4 21" xfId="2257"/>
    <cellStyle name="Обычный 4 21 10" xfId="7180"/>
    <cellStyle name="Обычный 4 21 2" xfId="4293"/>
    <cellStyle name="Обычный 4 21 3" xfId="4842"/>
    <cellStyle name="Обычный 4 21 4" xfId="5288"/>
    <cellStyle name="Обычный 4 21 5" xfId="5705"/>
    <cellStyle name="Обычный 4 21 6" xfId="6068"/>
    <cellStyle name="Обычный 4 21 7" xfId="6419"/>
    <cellStyle name="Обычный 4 21 8" xfId="6727"/>
    <cellStyle name="Обычный 4 21 9" xfId="6972"/>
    <cellStyle name="Обычный 4 22" xfId="2253"/>
    <cellStyle name="Обычный 4 22 10" xfId="7178"/>
    <cellStyle name="Обычный 4 22 2" xfId="4290"/>
    <cellStyle name="Обычный 4 22 3" xfId="4839"/>
    <cellStyle name="Обычный 4 22 4" xfId="5285"/>
    <cellStyle name="Обычный 4 22 5" xfId="5701"/>
    <cellStyle name="Обычный 4 22 6" xfId="6064"/>
    <cellStyle name="Обычный 4 22 7" xfId="6416"/>
    <cellStyle name="Обычный 4 22 8" xfId="6725"/>
    <cellStyle name="Обычный 4 22 9" xfId="6970"/>
    <cellStyle name="Обычный 4 3" xfId="165"/>
    <cellStyle name="Обычный 4 3 10" xfId="5597"/>
    <cellStyle name="Обычный 4 3 11" xfId="4804"/>
    <cellStyle name="Обычный 4 3 12" xfId="2431"/>
    <cellStyle name="Обычный 4 3 13" xfId="5976"/>
    <cellStyle name="Обычный 4 3 2" xfId="1636"/>
    <cellStyle name="Обычный 4 3 2 10" xfId="6020"/>
    <cellStyle name="Обычный 4 3 2 11" xfId="6296"/>
    <cellStyle name="Обычный 4 3 2 12" xfId="6329"/>
    <cellStyle name="Обычный 4 3 2 2" xfId="1884"/>
    <cellStyle name="Обычный 4 3 2 2 10" xfId="7096"/>
    <cellStyle name="Обычный 4 3 2 2 2" xfId="3980"/>
    <cellStyle name="Обычный 4 3 2 2 3" xfId="4546"/>
    <cellStyle name="Обычный 4 3 2 2 4" xfId="4978"/>
    <cellStyle name="Обычный 4 3 2 2 5" xfId="5431"/>
    <cellStyle name="Обычный 4 3 2 2 6" xfId="5844"/>
    <cellStyle name="Обычный 4 3 2 2 7" xfId="6202"/>
    <cellStyle name="Обычный 4 3 2 2 8" xfId="6553"/>
    <cellStyle name="Обычный 4 3 2 2 9" xfId="6851"/>
    <cellStyle name="Обычный 4 3 2 3" xfId="2344"/>
    <cellStyle name="Обычный 4 3 2 3 10" xfId="7218"/>
    <cellStyle name="Обычный 4 3 2 3 2" xfId="4373"/>
    <cellStyle name="Обычный 4 3 2 3 3" xfId="4921"/>
    <cellStyle name="Обычный 4 3 2 3 4" xfId="5358"/>
    <cellStyle name="Обычный 4 3 2 3 5" xfId="5772"/>
    <cellStyle name="Обычный 4 3 2 3 6" xfId="6131"/>
    <cellStyle name="Обычный 4 3 2 3 7" xfId="6479"/>
    <cellStyle name="Обычный 4 3 2 3 8" xfId="6780"/>
    <cellStyle name="Обычный 4 3 2 3 9" xfId="7019"/>
    <cellStyle name="Обычный 4 3 2 4" xfId="3732"/>
    <cellStyle name="Обычный 4 3 2 5" xfId="2673"/>
    <cellStyle name="Обычный 4 3 2 6" xfId="4861"/>
    <cellStyle name="Обычный 4 3 2 7" xfId="2985"/>
    <cellStyle name="Обычный 4 3 2 8" xfId="3390"/>
    <cellStyle name="Обычный 4 3 2 9" xfId="5668"/>
    <cellStyle name="Обычный 4 3 3" xfId="1743"/>
    <cellStyle name="Обычный 4 3 3 10" xfId="3679"/>
    <cellStyle name="Обычный 4 3 3 2" xfId="3839"/>
    <cellStyle name="Обычный 4 3 3 3" xfId="2627"/>
    <cellStyle name="Обычный 4 3 3 4" xfId="4138"/>
    <cellStyle name="Обычный 4 3 3 5" xfId="2738"/>
    <cellStyle name="Обычный 4 3 3 6" xfId="3252"/>
    <cellStyle name="Обычный 4 3 3 7" xfId="4761"/>
    <cellStyle name="Обычный 4 3 3 8" xfId="5182"/>
    <cellStyle name="Обычный 4 3 3 9" xfId="5608"/>
    <cellStyle name="Обычный 4 3 4" xfId="1852"/>
    <cellStyle name="Обычный 4 3 4 10" xfId="6937"/>
    <cellStyle name="Обычный 4 3 4 2" xfId="3948"/>
    <cellStyle name="Обычный 4 3 4 3" xfId="2671"/>
    <cellStyle name="Обычный 4 3 4 4" xfId="3158"/>
    <cellStyle name="Обычный 4 3 4 5" xfId="2883"/>
    <cellStyle name="Обычный 4 3 4 6" xfId="2858"/>
    <cellStyle name="Обычный 4 3 4 7" xfId="4772"/>
    <cellStyle name="Обычный 4 3 4 8" xfId="4728"/>
    <cellStyle name="Обычный 4 3 4 9" xfId="5591"/>
    <cellStyle name="Обычный 4 3 5" xfId="2540"/>
    <cellStyle name="Обычный 4 3 6" xfId="2421"/>
    <cellStyle name="Обычный 4 3 7" xfId="2474"/>
    <cellStyle name="Обычный 4 3 8" xfId="3358"/>
    <cellStyle name="Обычный 4 3 9" xfId="5170"/>
    <cellStyle name="Обычный 4 4" xfId="181"/>
    <cellStyle name="Обычный 4 4 10" xfId="4238"/>
    <cellStyle name="Обычный 4 4 11" xfId="4992"/>
    <cellStyle name="Обычный 4 4 12" xfId="3183"/>
    <cellStyle name="Обычный 4 4 13" xfId="4996"/>
    <cellStyle name="Обычный 4 4 2" xfId="1637"/>
    <cellStyle name="Обычный 4 4 2 10" xfId="5533"/>
    <cellStyle name="Обычный 4 4 2 11" xfId="5088"/>
    <cellStyle name="Обычный 4 4 2 12" xfId="4321"/>
    <cellStyle name="Обычный 4 4 2 2" xfId="1885"/>
    <cellStyle name="Обычный 4 4 2 2 10" xfId="7097"/>
    <cellStyle name="Обычный 4 4 2 2 2" xfId="3981"/>
    <cellStyle name="Обычный 4 4 2 2 3" xfId="4547"/>
    <cellStyle name="Обычный 4 4 2 2 4" xfId="3680"/>
    <cellStyle name="Обычный 4 4 2 2 5" xfId="5432"/>
    <cellStyle name="Обычный 4 4 2 2 6" xfId="5845"/>
    <cellStyle name="Обычный 4 4 2 2 7" xfId="6203"/>
    <cellStyle name="Обычный 4 4 2 2 8" xfId="6554"/>
    <cellStyle name="Обычный 4 4 2 2 9" xfId="6852"/>
    <cellStyle name="Обычный 4 4 2 3" xfId="2345"/>
    <cellStyle name="Обычный 4 4 2 3 10" xfId="7219"/>
    <cellStyle name="Обычный 4 4 2 3 2" xfId="4374"/>
    <cellStyle name="Обычный 4 4 2 3 3" xfId="4922"/>
    <cellStyle name="Обычный 4 4 2 3 4" xfId="5359"/>
    <cellStyle name="Обычный 4 4 2 3 5" xfId="5773"/>
    <cellStyle name="Обычный 4 4 2 3 6" xfId="6132"/>
    <cellStyle name="Обычный 4 4 2 3 7" xfId="6480"/>
    <cellStyle name="Обычный 4 4 2 3 8" xfId="6781"/>
    <cellStyle name="Обычный 4 4 2 3 9" xfId="7020"/>
    <cellStyle name="Обычный 4 4 2 4" xfId="3733"/>
    <cellStyle name="Обычный 4 4 2 5" xfId="2703"/>
    <cellStyle name="Обычный 4 4 2 6" xfId="4755"/>
    <cellStyle name="Обычный 4 4 2 7" xfId="4823"/>
    <cellStyle name="Обычный 4 4 2 8" xfId="2853"/>
    <cellStyle name="Обычный 4 4 2 9" xfId="2530"/>
    <cellStyle name="Обычный 4 4 3" xfId="1744"/>
    <cellStyle name="Обычный 4 4 3 10" xfId="5962"/>
    <cellStyle name="Обычный 4 4 3 2" xfId="3840"/>
    <cellStyle name="Обычный 4 4 3 3" xfId="2547"/>
    <cellStyle name="Обычный 4 4 3 4" xfId="4027"/>
    <cellStyle name="Обычный 4 4 3 5" xfId="4322"/>
    <cellStyle name="Обычный 4 4 3 6" xfId="2891"/>
    <cellStyle name="Обычный 4 4 3 7" xfId="5213"/>
    <cellStyle name="Обычный 4 4 3 8" xfId="4240"/>
    <cellStyle name="Обычный 4 4 3 9" xfId="5936"/>
    <cellStyle name="Обычный 4 4 4" xfId="1710"/>
    <cellStyle name="Обычный 4 4 4 10" xfId="4780"/>
    <cellStyle name="Обычный 4 4 4 2" xfId="3806"/>
    <cellStyle name="Обычный 4 4 4 3" xfId="3655"/>
    <cellStyle name="Обычный 4 4 4 4" xfId="4986"/>
    <cellStyle name="Обычный 4 4 4 5" xfId="5037"/>
    <cellStyle name="Обычный 4 4 4 6" xfId="5317"/>
    <cellStyle name="Обычный 4 4 4 7" xfId="4642"/>
    <cellStyle name="Обычный 4 4 4 8" xfId="4886"/>
    <cellStyle name="Обычный 4 4 4 9" xfId="2820"/>
    <cellStyle name="Обычный 4 4 5" xfId="2550"/>
    <cellStyle name="Обычный 4 4 6" xfId="2408"/>
    <cellStyle name="Обычный 4 4 7" xfId="4887"/>
    <cellStyle name="Обычный 4 4 8" xfId="5046"/>
    <cellStyle name="Обычный 4 4 9" xfId="2560"/>
    <cellStyle name="Обычный 4 5" xfId="254"/>
    <cellStyle name="Обычный 4 5 10" xfId="5164"/>
    <cellStyle name="Обычный 4 5 11" xfId="5925"/>
    <cellStyle name="Обычный 4 5 12" xfId="3015"/>
    <cellStyle name="Обычный 4 5 13" xfId="6347"/>
    <cellStyle name="Обычный 4 5 2" xfId="1640"/>
    <cellStyle name="Обычный 4 5 2 10" xfId="5677"/>
    <cellStyle name="Обычный 4 5 2 11" xfId="5730"/>
    <cellStyle name="Обычный 4 5 2 12" xfId="5257"/>
    <cellStyle name="Обычный 4 5 2 2" xfId="1888"/>
    <cellStyle name="Обычный 4 5 2 2 10" xfId="7100"/>
    <cellStyle name="Обычный 4 5 2 2 2" xfId="3984"/>
    <cellStyle name="Обычный 4 5 2 2 3" xfId="4550"/>
    <cellStyle name="Обычный 4 5 2 2 4" xfId="4885"/>
    <cellStyle name="Обычный 4 5 2 2 5" xfId="5435"/>
    <cellStyle name="Обычный 4 5 2 2 6" xfId="5848"/>
    <cellStyle name="Обычный 4 5 2 2 7" xfId="6206"/>
    <cellStyle name="Обычный 4 5 2 2 8" xfId="6557"/>
    <cellStyle name="Обычный 4 5 2 2 9" xfId="6855"/>
    <cellStyle name="Обычный 4 5 2 3" xfId="2348"/>
    <cellStyle name="Обычный 4 5 2 3 10" xfId="7222"/>
    <cellStyle name="Обычный 4 5 2 3 2" xfId="4377"/>
    <cellStyle name="Обычный 4 5 2 3 3" xfId="4925"/>
    <cellStyle name="Обычный 4 5 2 3 4" xfId="5362"/>
    <cellStyle name="Обычный 4 5 2 3 5" xfId="5776"/>
    <cellStyle name="Обычный 4 5 2 3 6" xfId="6135"/>
    <cellStyle name="Обычный 4 5 2 3 7" xfId="6483"/>
    <cellStyle name="Обычный 4 5 2 3 8" xfId="6784"/>
    <cellStyle name="Обычный 4 5 2 3 9" xfId="7023"/>
    <cellStyle name="Обычный 4 5 2 4" xfId="3737"/>
    <cellStyle name="Обычный 4 5 2 5" xfId="3482"/>
    <cellStyle name="Обычный 4 5 2 6" xfId="2555"/>
    <cellStyle name="Обычный 4 5 2 7" xfId="2745"/>
    <cellStyle name="Обычный 4 5 2 8" xfId="5241"/>
    <cellStyle name="Обычный 4 5 2 9" xfId="5069"/>
    <cellStyle name="Обычный 4 5 3" xfId="1750"/>
    <cellStyle name="Обычный 4 5 3 10" xfId="5318"/>
    <cellStyle name="Обычный 4 5 3 2" xfId="3846"/>
    <cellStyle name="Обычный 4 5 3 3" xfId="2587"/>
    <cellStyle name="Обычный 4 5 3 4" xfId="4060"/>
    <cellStyle name="Обычный 4 5 3 5" xfId="2653"/>
    <cellStyle name="Обычный 4 5 3 6" xfId="3626"/>
    <cellStyle name="Обычный 4 5 3 7" xfId="4313"/>
    <cellStyle name="Обычный 4 5 3 8" xfId="4703"/>
    <cellStyle name="Обычный 4 5 3 9" xfId="3048"/>
    <cellStyle name="Обычный 4 5 4" xfId="2263"/>
    <cellStyle name="Обычный 4 5 4 10" xfId="7183"/>
    <cellStyle name="Обычный 4 5 4 2" xfId="4299"/>
    <cellStyle name="Обычный 4 5 4 3" xfId="4847"/>
    <cellStyle name="Обычный 4 5 4 4" xfId="5293"/>
    <cellStyle name="Обычный 4 5 4 5" xfId="5709"/>
    <cellStyle name="Обычный 4 5 4 6" xfId="6072"/>
    <cellStyle name="Обычный 4 5 4 7" xfId="6423"/>
    <cellStyle name="Обычный 4 5 4 8" xfId="6731"/>
    <cellStyle name="Обычный 4 5 4 9" xfId="6975"/>
    <cellStyle name="Обычный 4 5 5" xfId="2611"/>
    <cellStyle name="Обычный 4 5 6" xfId="2591"/>
    <cellStyle name="Обычный 4 5 7" xfId="4091"/>
    <cellStyle name="Обычный 4 5 8" xfId="3000"/>
    <cellStyle name="Обычный 4 5 9" xfId="4878"/>
    <cellStyle name="Обычный 4 6" xfId="876"/>
    <cellStyle name="Обычный 4 6 2" xfId="882"/>
    <cellStyle name="Обычный 4 6 2 10" xfId="3068"/>
    <cellStyle name="Обычный 4 6 2 11" xfId="4639"/>
    <cellStyle name="Обычный 4 6 2 12" xfId="6325"/>
    <cellStyle name="Обычный 4 6 2 13" xfId="5658"/>
    <cellStyle name="Обычный 4 6 2 2" xfId="1647"/>
    <cellStyle name="Обычный 4 6 2 2 10" xfId="2727"/>
    <cellStyle name="Обычный 4 6 2 2 11" xfId="4841"/>
    <cellStyle name="Обычный 4 6 2 2 12" xfId="4228"/>
    <cellStyle name="Обычный 4 6 2 2 2" xfId="1911"/>
    <cellStyle name="Обычный 4 6 2 2 2 10" xfId="7107"/>
    <cellStyle name="Обычный 4 6 2 2 2 2" xfId="4007"/>
    <cellStyle name="Обычный 4 6 2 2 2 3" xfId="4573"/>
    <cellStyle name="Обычный 4 6 2 2 2 4" xfId="2526"/>
    <cellStyle name="Обычный 4 6 2 2 2 5" xfId="5457"/>
    <cellStyle name="Обычный 4 6 2 2 2 6" xfId="5868"/>
    <cellStyle name="Обычный 4 6 2 2 2 7" xfId="6227"/>
    <cellStyle name="Обычный 4 6 2 2 2 8" xfId="6575"/>
    <cellStyle name="Обычный 4 6 2 2 2 9" xfId="6862"/>
    <cellStyle name="Обычный 4 6 2 2 3" xfId="2355"/>
    <cellStyle name="Обычный 4 6 2 2 3 10" xfId="7229"/>
    <cellStyle name="Обычный 4 6 2 2 3 2" xfId="4384"/>
    <cellStyle name="Обычный 4 6 2 2 3 3" xfId="4932"/>
    <cellStyle name="Обычный 4 6 2 2 3 4" xfId="5369"/>
    <cellStyle name="Обычный 4 6 2 2 3 5" xfId="5783"/>
    <cellStyle name="Обычный 4 6 2 2 3 6" xfId="6142"/>
    <cellStyle name="Обычный 4 6 2 2 3 7" xfId="6490"/>
    <cellStyle name="Обычный 4 6 2 2 3 8" xfId="6791"/>
    <cellStyle name="Обычный 4 6 2 2 3 9" xfId="7030"/>
    <cellStyle name="Обычный 4 6 2 2 4" xfId="3744"/>
    <cellStyle name="Обычный 4 6 2 2 5" xfId="4109"/>
    <cellStyle name="Обычный 4 6 2 2 6" xfId="3073"/>
    <cellStyle name="Обычный 4 6 2 2 7" xfId="3239"/>
    <cellStyle name="Обычный 4 6 2 2 8" xfId="2821"/>
    <cellStyle name="Обычный 4 6 2 2 9" xfId="5094"/>
    <cellStyle name="Обычный 4 6 2 3" xfId="1775"/>
    <cellStyle name="Обычный 4 6 2 3 10" xfId="6567"/>
    <cellStyle name="Обычный 4 6 2 3 2" xfId="3871"/>
    <cellStyle name="Обычный 4 6 2 3 3" xfId="2612"/>
    <cellStyle name="Обычный 4 6 2 3 4" xfId="2592"/>
    <cellStyle name="Обычный 4 6 2 3 5" xfId="5112"/>
    <cellStyle name="Обычный 4 6 2 3 6" xfId="5618"/>
    <cellStyle name="Обычный 4 6 2 3 7" xfId="6083"/>
    <cellStyle name="Обычный 4 6 2 3 8" xfId="6291"/>
    <cellStyle name="Обычный 4 6 2 3 9" xfId="6739"/>
    <cellStyle name="Обычный 4 6 2 4" xfId="1835"/>
    <cellStyle name="Обычный 4 6 2 4 10" xfId="6569"/>
    <cellStyle name="Обычный 4 6 2 4 2" xfId="3931"/>
    <cellStyle name="Обычный 4 6 2 4 3" xfId="3530"/>
    <cellStyle name="Обычный 4 6 2 4 4" xfId="2973"/>
    <cellStyle name="Обычный 4 6 2 4 5" xfId="4204"/>
    <cellStyle name="Обычный 4 6 2 4 6" xfId="4660"/>
    <cellStyle name="Обычный 4 6 2 4 7" xfId="5450"/>
    <cellStyle name="Обычный 4 6 2 4 8" xfId="4737"/>
    <cellStyle name="Обычный 4 6 2 4 9" xfId="3004"/>
    <cellStyle name="Обычный 4 6 2 5" xfId="3119"/>
    <cellStyle name="Обычный 4 6 2 6" xfId="2570"/>
    <cellStyle name="Обычный 4 6 2 7" xfId="2824"/>
    <cellStyle name="Обычный 4 6 2 8" xfId="5047"/>
    <cellStyle name="Обычный 4 6 2 9" xfId="5174"/>
    <cellStyle name="Обычный 4 6 3" xfId="1299"/>
    <cellStyle name="Обычный 4 6 3 10" xfId="4882"/>
    <cellStyle name="Обычный 4 6 3 11" xfId="6032"/>
    <cellStyle name="Обычный 4 6 3 12" xfId="3587"/>
    <cellStyle name="Обычный 4 6 3 13" xfId="6287"/>
    <cellStyle name="Обычный 4 6 3 2" xfId="1684"/>
    <cellStyle name="Обычный 4 6 3 2 10" xfId="5594"/>
    <cellStyle name="Обычный 4 6 3 2 11" xfId="5225"/>
    <cellStyle name="Обычный 4 6 3 2 12" xfId="5678"/>
    <cellStyle name="Обычный 4 6 3 2 2" xfId="1955"/>
    <cellStyle name="Обычный 4 6 3 2 2 10" xfId="7144"/>
    <cellStyle name="Обычный 4 6 3 2 2 2" xfId="4051"/>
    <cellStyle name="Обычный 4 6 3 2 2 3" xfId="4617"/>
    <cellStyle name="Обычный 4 6 3 2 2 4" xfId="5067"/>
    <cellStyle name="Обычный 4 6 3 2 2 5" xfId="5501"/>
    <cellStyle name="Обычный 4 6 3 2 2 6" xfId="5909"/>
    <cellStyle name="Обычный 4 6 3 2 2 7" xfId="6270"/>
    <cellStyle name="Обычный 4 6 3 2 2 8" xfId="6615"/>
    <cellStyle name="Обычный 4 6 3 2 2 9" xfId="6899"/>
    <cellStyle name="Обычный 4 6 3 2 3" xfId="2392"/>
    <cellStyle name="Обычный 4 6 3 2 3 10" xfId="7266"/>
    <cellStyle name="Обычный 4 6 3 2 3 2" xfId="4421"/>
    <cellStyle name="Обычный 4 6 3 2 3 3" xfId="4969"/>
    <cellStyle name="Обычный 4 6 3 2 3 4" xfId="5406"/>
    <cellStyle name="Обычный 4 6 3 2 3 5" xfId="5820"/>
    <cellStyle name="Обычный 4 6 3 2 3 6" xfId="6179"/>
    <cellStyle name="Обычный 4 6 3 2 3 7" xfId="6527"/>
    <cellStyle name="Обычный 4 6 3 2 3 8" xfId="6828"/>
    <cellStyle name="Обычный 4 6 3 2 3 9" xfId="7067"/>
    <cellStyle name="Обычный 4 6 3 2 4" xfId="3781"/>
    <cellStyle name="Обычный 4 6 3 2 5" xfId="4283"/>
    <cellStyle name="Обычный 4 6 3 2 6" xfId="3080"/>
    <cellStyle name="Обычный 4 6 3 2 7" xfId="4796"/>
    <cellStyle name="Обычный 4 6 3 2 8" xfId="4853"/>
    <cellStyle name="Обычный 4 6 3 2 9" xfId="2766"/>
    <cellStyle name="Обычный 4 6 3 3" xfId="1842"/>
    <cellStyle name="Обычный 4 6 3 3 10" xfId="2544"/>
    <cellStyle name="Обычный 4 6 3 3 2" xfId="3938"/>
    <cellStyle name="Обычный 4 6 3 3 3" xfId="3219"/>
    <cellStyle name="Обычный 4 6 3 3 4" xfId="3601"/>
    <cellStyle name="Обычный 4 6 3 3 5" xfId="3241"/>
    <cellStyle name="Обычный 4 6 3 3 6" xfId="4140"/>
    <cellStyle name="Обычный 4 6 3 3 7" xfId="5310"/>
    <cellStyle name="Обычный 4 6 3 3 8" xfId="3364"/>
    <cellStyle name="Обычный 4 6 3 3 9" xfId="5676"/>
    <cellStyle name="Обычный 4 6 3 4" xfId="1754"/>
    <cellStyle name="Обычный 4 6 3 4 10" xfId="6668"/>
    <cellStyle name="Обычный 4 6 3 4 2" xfId="3850"/>
    <cellStyle name="Обычный 4 6 3 4 3" xfId="3186"/>
    <cellStyle name="Обычный 4 6 3 4 4" xfId="2571"/>
    <cellStyle name="Обычный 4 6 3 4 5" xfId="3042"/>
    <cellStyle name="Обычный 4 6 3 4 6" xfId="2777"/>
    <cellStyle name="Обычный 4 6 3 4 7" xfId="4777"/>
    <cellStyle name="Обычный 4 6 3 4 8" xfId="3174"/>
    <cellStyle name="Обычный 4 6 3 4 9" xfId="4572"/>
    <cellStyle name="Обычный 4 6 3 5" xfId="3450"/>
    <cellStyle name="Обычный 4 6 3 6" xfId="2667"/>
    <cellStyle name="Обычный 4 6 3 7" xfId="3392"/>
    <cellStyle name="Обычный 4 6 3 8" xfId="3215"/>
    <cellStyle name="Обычный 4 6 3 9" xfId="2856"/>
    <cellStyle name="Обычный 4 6 4" xfId="969"/>
    <cellStyle name="Обычный 4 6 4 10" xfId="4306"/>
    <cellStyle name="Обычный 4 6 4 11" xfId="5233"/>
    <cellStyle name="Обычный 4 6 4 12" xfId="6388"/>
    <cellStyle name="Обычный 4 6 4 13" xfId="5246"/>
    <cellStyle name="Обычный 4 6 4 2" xfId="1683"/>
    <cellStyle name="Обычный 4 6 4 2 10" xfId="5686"/>
    <cellStyle name="Обычный 4 6 4 2 11" xfId="5322"/>
    <cellStyle name="Обычный 4 6 4 2 12" xfId="5172"/>
    <cellStyle name="Обычный 4 6 4 2 2" xfId="1950"/>
    <cellStyle name="Обычный 4 6 4 2 2 10" xfId="7143"/>
    <cellStyle name="Обычный 4 6 4 2 2 2" xfId="4046"/>
    <cellStyle name="Обычный 4 6 4 2 2 3" xfId="4612"/>
    <cellStyle name="Обычный 4 6 4 2 2 4" xfId="5062"/>
    <cellStyle name="Обычный 4 6 4 2 2 5" xfId="5496"/>
    <cellStyle name="Обычный 4 6 4 2 2 6" xfId="5906"/>
    <cellStyle name="Обычный 4 6 4 2 2 7" xfId="6265"/>
    <cellStyle name="Обычный 4 6 4 2 2 8" xfId="6613"/>
    <cellStyle name="Обычный 4 6 4 2 2 9" xfId="6898"/>
    <cellStyle name="Обычный 4 6 4 2 3" xfId="2391"/>
    <cellStyle name="Обычный 4 6 4 2 3 10" xfId="7265"/>
    <cellStyle name="Обычный 4 6 4 2 3 2" xfId="4420"/>
    <cellStyle name="Обычный 4 6 4 2 3 3" xfId="4968"/>
    <cellStyle name="Обычный 4 6 4 2 3 4" xfId="5405"/>
    <cellStyle name="Обычный 4 6 4 2 3 5" xfId="5819"/>
    <cellStyle name="Обычный 4 6 4 2 3 6" xfId="6178"/>
    <cellStyle name="Обычный 4 6 4 2 3 7" xfId="6526"/>
    <cellStyle name="Обычный 4 6 4 2 3 8" xfId="6827"/>
    <cellStyle name="Обычный 4 6 4 2 3 9" xfId="7066"/>
    <cellStyle name="Обычный 4 6 4 2 4" xfId="3780"/>
    <cellStyle name="Обычный 4 6 4 2 5" xfId="2443"/>
    <cellStyle name="Обычный 4 6 4 2 6" xfId="3079"/>
    <cellStyle name="Обычный 4 6 4 2 7" xfId="2848"/>
    <cellStyle name="Обычный 4 6 4 2 8" xfId="4273"/>
    <cellStyle name="Обычный 4 6 4 2 9" xfId="4176"/>
    <cellStyle name="Обычный 4 6 4 3" xfId="1822"/>
    <cellStyle name="Обычный 4 6 4 3 10" xfId="6318"/>
    <cellStyle name="Обычный 4 6 4 3 2" xfId="3918"/>
    <cellStyle name="Обычный 4 6 4 3 3" xfId="3540"/>
    <cellStyle name="Обычный 4 6 4 3 4" xfId="2411"/>
    <cellStyle name="Обычный 4 6 4 3 5" xfId="2751"/>
    <cellStyle name="Обычный 4 6 4 3 6" xfId="5074"/>
    <cellStyle name="Обычный 4 6 4 3 7" xfId="2967"/>
    <cellStyle name="Обычный 4 6 4 3 8" xfId="5916"/>
    <cellStyle name="Обычный 4 6 4 3 9" xfId="6276"/>
    <cellStyle name="Обычный 4 6 4 4" xfId="1823"/>
    <cellStyle name="Обычный 4 6 4 4 10" xfId="6570"/>
    <cellStyle name="Обычный 4 6 4 4 2" xfId="3919"/>
    <cellStyle name="Обычный 4 6 4 4 3" xfId="3525"/>
    <cellStyle name="Обычный 4 6 4 4 4" xfId="2960"/>
    <cellStyle name="Обычный 4 6 4 4 5" xfId="4567"/>
    <cellStyle name="Обычный 4 6 4 4 6" xfId="3996"/>
    <cellStyle name="Обычный 4 6 4 4 7" xfId="5532"/>
    <cellStyle name="Обычный 4 6 4 4 8" xfId="5865"/>
    <cellStyle name="Обычный 4 6 4 4 9" xfId="6223"/>
    <cellStyle name="Обычный 4 6 4 5" xfId="3197"/>
    <cellStyle name="Обычный 4 6 4 6" xfId="3323"/>
    <cellStyle name="Обычный 4 6 4 7" xfId="4215"/>
    <cellStyle name="Обычный 4 6 4 8" xfId="4661"/>
    <cellStyle name="Обычный 4 6 4 9" xfId="3391"/>
    <cellStyle name="Обычный 4 6 5" xfId="1524"/>
    <cellStyle name="Обычный 4 6 5 10" xfId="4858"/>
    <cellStyle name="Обычный 4 6 5 11" xfId="4872"/>
    <cellStyle name="Обычный 4 6 5 12" xfId="5101"/>
    <cellStyle name="Обычный 4 6 5 13" xfId="6665"/>
    <cellStyle name="Обычный 4 6 5 2" xfId="1688"/>
    <cellStyle name="Обычный 4 6 5 2 10" xfId="3178"/>
    <cellStyle name="Обычный 4 6 5 2 11" xfId="3500"/>
    <cellStyle name="Обычный 4 6 5 2 12" xfId="6964"/>
    <cellStyle name="Обычный 4 6 5 2 2" xfId="1967"/>
    <cellStyle name="Обычный 4 6 5 2 2 10" xfId="7148"/>
    <cellStyle name="Обычный 4 6 5 2 2 2" xfId="4063"/>
    <cellStyle name="Обычный 4 6 5 2 2 3" xfId="4629"/>
    <cellStyle name="Обычный 4 6 5 2 2 4" xfId="5079"/>
    <cellStyle name="Обычный 4 6 5 2 2 5" xfId="5513"/>
    <cellStyle name="Обычный 4 6 5 2 2 6" xfId="5921"/>
    <cellStyle name="Обычный 4 6 5 2 2 7" xfId="6281"/>
    <cellStyle name="Обычный 4 6 5 2 2 8" xfId="6627"/>
    <cellStyle name="Обычный 4 6 5 2 2 9" xfId="6903"/>
    <cellStyle name="Обычный 4 6 5 2 3" xfId="2396"/>
    <cellStyle name="Обычный 4 6 5 2 3 10" xfId="7270"/>
    <cellStyle name="Обычный 4 6 5 2 3 2" xfId="4425"/>
    <cellStyle name="Обычный 4 6 5 2 3 3" xfId="4973"/>
    <cellStyle name="Обычный 4 6 5 2 3 4" xfId="5410"/>
    <cellStyle name="Обычный 4 6 5 2 3 5" xfId="5824"/>
    <cellStyle name="Обычный 4 6 5 2 3 6" xfId="6183"/>
    <cellStyle name="Обычный 4 6 5 2 3 7" xfId="6531"/>
    <cellStyle name="Обычный 4 6 5 2 3 8" xfId="6832"/>
    <cellStyle name="Обычный 4 6 5 2 3 9" xfId="7071"/>
    <cellStyle name="Обычный 4 6 5 2 4" xfId="3785"/>
    <cellStyle name="Обычный 4 6 5 2 5" xfId="4090"/>
    <cellStyle name="Обычный 4 6 5 2 6" xfId="3985"/>
    <cellStyle name="Обычный 4 6 5 2 7" xfId="3033"/>
    <cellStyle name="Обычный 4 6 5 2 8" xfId="2580"/>
    <cellStyle name="Обычный 4 6 5 2 9" xfId="2684"/>
    <cellStyle name="Обычный 4 6 5 3" xfId="1851"/>
    <cellStyle name="Обычный 4 6 5 3 10" xfId="6982"/>
    <cellStyle name="Обычный 4 6 5 3 2" xfId="3947"/>
    <cellStyle name="Обычный 4 6 5 3 3" xfId="3608"/>
    <cellStyle name="Обычный 4 6 5 3 4" xfId="4049"/>
    <cellStyle name="Обычный 4 6 5 3 5" xfId="4562"/>
    <cellStyle name="Обычный 4 6 5 3 6" xfId="3260"/>
    <cellStyle name="Обычный 4 6 5 3 7" xfId="2870"/>
    <cellStyle name="Обычный 4 6 5 3 8" xfId="3522"/>
    <cellStyle name="Обычный 4 6 5 3 9" xfId="6033"/>
    <cellStyle name="Обычный 4 6 5 4" xfId="1853"/>
    <cellStyle name="Обычный 4 6 5 4 10" xfId="6914"/>
    <cellStyle name="Обычный 4 6 5 4 2" xfId="3949"/>
    <cellStyle name="Обычный 4 6 5 4 3" xfId="2672"/>
    <cellStyle name="Обычный 4 6 5 4 4" xfId="2407"/>
    <cellStyle name="Обычный 4 6 5 4 5" xfId="3283"/>
    <cellStyle name="Обычный 4 6 5 4 6" xfId="4169"/>
    <cellStyle name="Обычный 4 6 5 4 7" xfId="3469"/>
    <cellStyle name="Обычный 4 6 5 4 8" xfId="6414"/>
    <cellStyle name="Обычный 4 6 5 4 9" xfId="6217"/>
    <cellStyle name="Обычный 4 6 5 5" xfId="3632"/>
    <cellStyle name="Обычный 4 6 5 6" xfId="4342"/>
    <cellStyle name="Обычный 4 6 5 7" xfId="3634"/>
    <cellStyle name="Обычный 4 6 5 8" xfId="2817"/>
    <cellStyle name="Обычный 4 6 5 9" xfId="3037"/>
    <cellStyle name="Обычный 4 6 6" xfId="1414"/>
    <cellStyle name="Обычный 4 6 6 10" xfId="6052"/>
    <cellStyle name="Обычный 4 6 6 11" xfId="6321"/>
    <cellStyle name="Обычный 4 6 6 12" xfId="6714"/>
    <cellStyle name="Обычный 4 6 6 13" xfId="5185"/>
    <cellStyle name="Обычный 4 6 6 2" xfId="1685"/>
    <cellStyle name="Обычный 4 6 6 2 10" xfId="5033"/>
    <cellStyle name="Обычный 4 6 6 2 11" xfId="6029"/>
    <cellStyle name="Обычный 4 6 6 2 12" xfId="5680"/>
    <cellStyle name="Обычный 4 6 6 2 2" xfId="1956"/>
    <cellStyle name="Обычный 4 6 6 2 2 10" xfId="7145"/>
    <cellStyle name="Обычный 4 6 6 2 2 2" xfId="4052"/>
    <cellStyle name="Обычный 4 6 6 2 2 3" xfId="4618"/>
    <cellStyle name="Обычный 4 6 6 2 2 4" xfId="5068"/>
    <cellStyle name="Обычный 4 6 6 2 2 5" xfId="5502"/>
    <cellStyle name="Обычный 4 6 6 2 2 6" xfId="5910"/>
    <cellStyle name="Обычный 4 6 6 2 2 7" xfId="6271"/>
    <cellStyle name="Обычный 4 6 6 2 2 8" xfId="6616"/>
    <cellStyle name="Обычный 4 6 6 2 2 9" xfId="6900"/>
    <cellStyle name="Обычный 4 6 6 2 3" xfId="2393"/>
    <cellStyle name="Обычный 4 6 6 2 3 10" xfId="7267"/>
    <cellStyle name="Обычный 4 6 6 2 3 2" xfId="4422"/>
    <cellStyle name="Обычный 4 6 6 2 3 3" xfId="4970"/>
    <cellStyle name="Обычный 4 6 6 2 3 4" xfId="5407"/>
    <cellStyle name="Обычный 4 6 6 2 3 5" xfId="5821"/>
    <cellStyle name="Обычный 4 6 6 2 3 6" xfId="6180"/>
    <cellStyle name="Обычный 4 6 6 2 3 7" xfId="6528"/>
    <cellStyle name="Обычный 4 6 6 2 3 8" xfId="6829"/>
    <cellStyle name="Обычный 4 6 6 2 3 9" xfId="7068"/>
    <cellStyle name="Обычный 4 6 6 2 4" xfId="3782"/>
    <cellStyle name="Обычный 4 6 6 2 5" xfId="4317"/>
    <cellStyle name="Обычный 4 6 6 2 6" xfId="3081"/>
    <cellStyle name="Обычный 4 6 6 2 7" xfId="2475"/>
    <cellStyle name="Обычный 4 6 6 2 8" xfId="2416"/>
    <cellStyle name="Обычный 4 6 6 2 9" xfId="5290"/>
    <cellStyle name="Обычный 4 6 6 3" xfId="1845"/>
    <cellStyle name="Обычный 4 6 6 3 10" xfId="4729"/>
    <cellStyle name="Обычный 4 6 6 3 2" xfId="3941"/>
    <cellStyle name="Обычный 4 6 6 3 3" xfId="2398"/>
    <cellStyle name="Обычный 4 6 6 3 4" xfId="4860"/>
    <cellStyle name="Обычный 4 6 6 3 5" xfId="2923"/>
    <cellStyle name="Обычный 4 6 6 3 6" xfId="2875"/>
    <cellStyle name="Обычный 4 6 6 3 7" xfId="3619"/>
    <cellStyle name="Обычный 4 6 6 3 8" xfId="2952"/>
    <cellStyle name="Обычный 4 6 6 3 9" xfId="4793"/>
    <cellStyle name="Обычный 4 6 6 4" xfId="1753"/>
    <cellStyle name="Обычный 4 6 6 4 10" xfId="4866"/>
    <cellStyle name="Обычный 4 6 6 4 2" xfId="3849"/>
    <cellStyle name="Обычный 4 6 6 4 3" xfId="3502"/>
    <cellStyle name="Обычный 4 6 6 4 4" xfId="2962"/>
    <cellStyle name="Обычный 4 6 6 4 5" xfId="3061"/>
    <cellStyle name="Обычный 4 6 6 4 6" xfId="4807"/>
    <cellStyle name="Обычный 4 6 6 4 7" xfId="5082"/>
    <cellStyle name="Обычный 4 6 6 4 8" xfId="3359"/>
    <cellStyle name="Обычный 4 6 6 4 9" xfId="5565"/>
    <cellStyle name="Обычный 4 6 6 5" xfId="3542"/>
    <cellStyle name="Обычный 4 6 6 6" xfId="2776"/>
    <cellStyle name="Обычный 4 6 6 7" xfId="4997"/>
    <cellStyle name="Обычный 4 6 6 8" xfId="5208"/>
    <cellStyle name="Обычный 4 6 6 9" xfId="5724"/>
    <cellStyle name="Обычный 4 6 7" xfId="1908"/>
    <cellStyle name="Обычный 4 6 8" xfId="2265"/>
    <cellStyle name="Обычный 4 6 8 10" xfId="7184"/>
    <cellStyle name="Обычный 4 6 8 2" xfId="4301"/>
    <cellStyle name="Обычный 4 6 8 3" xfId="4849"/>
    <cellStyle name="Обычный 4 6 8 4" xfId="5295"/>
    <cellStyle name="Обычный 4 6 8 5" xfId="5711"/>
    <cellStyle name="Обычный 4 6 8 6" xfId="6074"/>
    <cellStyle name="Обычный 4 6 8 7" xfId="6425"/>
    <cellStyle name="Обычный 4 6 8 8" xfId="6733"/>
    <cellStyle name="Обычный 4 6 8 9" xfId="6976"/>
    <cellStyle name="Обычный 4 7" xfId="883"/>
    <cellStyle name="Обычный 4 7 10" xfId="5601"/>
    <cellStyle name="Обычный 4 7 11" xfId="5647"/>
    <cellStyle name="Обычный 4 7 12" xfId="6354"/>
    <cellStyle name="Обычный 4 7 13" xfId="6673"/>
    <cellStyle name="Обычный 4 7 2" xfId="1648"/>
    <cellStyle name="Обычный 4 7 2 10" xfId="2971"/>
    <cellStyle name="Обычный 4 7 2 11" xfId="5156"/>
    <cellStyle name="Обычный 4 7 2 12" xfId="6963"/>
    <cellStyle name="Обычный 4 7 2 2" xfId="1912"/>
    <cellStyle name="Обычный 4 7 2 2 10" xfId="7108"/>
    <cellStyle name="Обычный 4 7 2 2 2" xfId="4008"/>
    <cellStyle name="Обычный 4 7 2 2 3" xfId="4574"/>
    <cellStyle name="Обычный 4 7 2 2 4" xfId="4328"/>
    <cellStyle name="Обычный 4 7 2 2 5" xfId="5458"/>
    <cellStyle name="Обычный 4 7 2 2 6" xfId="5869"/>
    <cellStyle name="Обычный 4 7 2 2 7" xfId="6228"/>
    <cellStyle name="Обычный 4 7 2 2 8" xfId="6576"/>
    <cellStyle name="Обычный 4 7 2 2 9" xfId="6863"/>
    <cellStyle name="Обычный 4 7 2 3" xfId="2356"/>
    <cellStyle name="Обычный 4 7 2 3 10" xfId="7230"/>
    <cellStyle name="Обычный 4 7 2 3 2" xfId="4385"/>
    <cellStyle name="Обычный 4 7 2 3 3" xfId="4933"/>
    <cellStyle name="Обычный 4 7 2 3 4" xfId="5370"/>
    <cellStyle name="Обычный 4 7 2 3 5" xfId="5784"/>
    <cellStyle name="Обычный 4 7 2 3 6" xfId="6143"/>
    <cellStyle name="Обычный 4 7 2 3 7" xfId="6491"/>
    <cellStyle name="Обычный 4 7 2 3 8" xfId="6792"/>
    <cellStyle name="Обычный 4 7 2 3 9" xfId="7031"/>
    <cellStyle name="Обычный 4 7 2 4" xfId="3745"/>
    <cellStyle name="Обычный 4 7 2 5" xfId="4077"/>
    <cellStyle name="Обычный 4 7 2 6" xfId="3426"/>
    <cellStyle name="Обычный 4 7 2 7" xfId="3029"/>
    <cellStyle name="Обычный 4 7 2 8" xfId="3592"/>
    <cellStyle name="Обычный 4 7 2 9" xfId="2895"/>
    <cellStyle name="Обычный 4 7 3" xfId="1776"/>
    <cellStyle name="Обычный 4 7 3 10" xfId="6711"/>
    <cellStyle name="Обычный 4 7 3 2" xfId="3872"/>
    <cellStyle name="Обычный 4 7 3 3" xfId="2613"/>
    <cellStyle name="Обычный 4 7 3 4" xfId="2702"/>
    <cellStyle name="Обычный 4 7 3 5" xfId="5091"/>
    <cellStyle name="Обычный 4 7 3 6" xfId="5547"/>
    <cellStyle name="Обычный 4 7 3 7" xfId="6002"/>
    <cellStyle name="Обычный 4 7 3 8" xfId="5243"/>
    <cellStyle name="Обычный 4 7 3 9" xfId="6682"/>
    <cellStyle name="Обычный 4 7 4" xfId="1828"/>
    <cellStyle name="Обычный 4 7 4 10" xfId="4236"/>
    <cellStyle name="Обычный 4 7 4 2" xfId="3924"/>
    <cellStyle name="Обычный 4 7 4 3" xfId="3539"/>
    <cellStyle name="Обычный 4 7 4 4" xfId="4260"/>
    <cellStyle name="Обычный 4 7 4 5" xfId="4566"/>
    <cellStyle name="Обычный 4 7 4 6" xfId="4172"/>
    <cellStyle name="Обычный 4 7 4 7" xfId="5451"/>
    <cellStyle name="Обычный 4 7 4 8" xfId="6054"/>
    <cellStyle name="Обычный 4 7 4 9" xfId="5048"/>
    <cellStyle name="Обычный 4 7 5" xfId="3120"/>
    <cellStyle name="Обычный 4 7 6" xfId="3378"/>
    <cellStyle name="Обычный 4 7 7" xfId="4184"/>
    <cellStyle name="Обычный 4 7 8" xfId="2966"/>
    <cellStyle name="Обычный 4 7 9" xfId="3045"/>
    <cellStyle name="Обычный 4 8" xfId="884"/>
    <cellStyle name="Обычный 4 8 10" xfId="5602"/>
    <cellStyle name="Обычный 4 8 11" xfId="6021"/>
    <cellStyle name="Обычный 4 8 12" xfId="5661"/>
    <cellStyle name="Обычный 4 8 13" xfId="6674"/>
    <cellStyle name="Обычный 4 8 2" xfId="1649"/>
    <cellStyle name="Обычный 4 8 2 10" xfId="5856"/>
    <cellStyle name="Обычный 4 8 2 11" xfId="6043"/>
    <cellStyle name="Обычный 4 8 2 12" xfId="6988"/>
    <cellStyle name="Обычный 4 8 2 2" xfId="1913"/>
    <cellStyle name="Обычный 4 8 2 2 10" xfId="7109"/>
    <cellStyle name="Обычный 4 8 2 2 2" xfId="4009"/>
    <cellStyle name="Обычный 4 8 2 2 3" xfId="4575"/>
    <cellStyle name="Обычный 4 8 2 2 4" xfId="3106"/>
    <cellStyle name="Обычный 4 8 2 2 5" xfId="5459"/>
    <cellStyle name="Обычный 4 8 2 2 6" xfId="5870"/>
    <cellStyle name="Обычный 4 8 2 2 7" xfId="6229"/>
    <cellStyle name="Обычный 4 8 2 2 8" xfId="6577"/>
    <cellStyle name="Обычный 4 8 2 2 9" xfId="6864"/>
    <cellStyle name="Обычный 4 8 2 3" xfId="2357"/>
    <cellStyle name="Обычный 4 8 2 3 10" xfId="7231"/>
    <cellStyle name="Обычный 4 8 2 3 2" xfId="4386"/>
    <cellStyle name="Обычный 4 8 2 3 3" xfId="4934"/>
    <cellStyle name="Обычный 4 8 2 3 4" xfId="5371"/>
    <cellStyle name="Обычный 4 8 2 3 5" xfId="5785"/>
    <cellStyle name="Обычный 4 8 2 3 6" xfId="6144"/>
    <cellStyle name="Обычный 4 8 2 3 7" xfId="6492"/>
    <cellStyle name="Обычный 4 8 2 3 8" xfId="6793"/>
    <cellStyle name="Обычный 4 8 2 3 9" xfId="7032"/>
    <cellStyle name="Обычный 4 8 2 4" xfId="3746"/>
    <cellStyle name="Обычный 4 8 2 5" xfId="3603"/>
    <cellStyle name="Обычный 4 8 2 6" xfId="3057"/>
    <cellStyle name="Обычный 4 8 2 7" xfId="5016"/>
    <cellStyle name="Обычный 4 8 2 8" xfId="2420"/>
    <cellStyle name="Обычный 4 8 2 9" xfId="3297"/>
    <cellStyle name="Обычный 4 8 3" xfId="1777"/>
    <cellStyle name="Обычный 4 8 3 10" xfId="6750"/>
    <cellStyle name="Обычный 4 8 3 2" xfId="3873"/>
    <cellStyle name="Обычный 4 8 3 3" xfId="2614"/>
    <cellStyle name="Обычный 4 8 3 4" xfId="2928"/>
    <cellStyle name="Обычный 4 8 3 5" xfId="3575"/>
    <cellStyle name="Обычный 4 8 3 6" xfId="5527"/>
    <cellStyle name="Обычный 4 8 3 7" xfId="5945"/>
    <cellStyle name="Обычный 4 8 3 8" xfId="3588"/>
    <cellStyle name="Обычный 4 8 3 9" xfId="6647"/>
    <cellStyle name="Обычный 4 8 4" xfId="1766"/>
    <cellStyle name="Обычный 4 8 4 10" xfId="4098"/>
    <cellStyle name="Обычный 4 8 4 2" xfId="3862"/>
    <cellStyle name="Обычный 4 8 4 3" xfId="4192"/>
    <cellStyle name="Обычный 4 8 4 4" xfId="2406"/>
    <cellStyle name="Обычный 4 8 4 5" xfId="2528"/>
    <cellStyle name="Обычный 4 8 4 6" xfId="5023"/>
    <cellStyle name="Обычный 4 8 4 7" xfId="3594"/>
    <cellStyle name="Обычный 4 8 4 8" xfId="2862"/>
    <cellStyle name="Обычный 4 8 4 9" xfId="5258"/>
    <cellStyle name="Обычный 4 8 5" xfId="3121"/>
    <cellStyle name="Обычный 4 8 6" xfId="3400"/>
    <cellStyle name="Обычный 4 8 7" xfId="3330"/>
    <cellStyle name="Обычный 4 8 8" xfId="2733"/>
    <cellStyle name="Обычный 4 8 9" xfId="4651"/>
    <cellStyle name="Обычный 4 9" xfId="885"/>
    <cellStyle name="Обычный 4 9 10" xfId="3320"/>
    <cellStyle name="Обычный 4 9 11" xfId="2836"/>
    <cellStyle name="Обычный 4 9 12" xfId="5726"/>
    <cellStyle name="Обычный 4 9 13" xfId="5670"/>
    <cellStyle name="Обычный 4 9 2" xfId="1650"/>
    <cellStyle name="Обычный 4 9 2 10" xfId="5202"/>
    <cellStyle name="Обычный 4 9 2 11" xfId="3222"/>
    <cellStyle name="Обычный 4 9 2 12" xfId="6947"/>
    <cellStyle name="Обычный 4 9 2 2" xfId="1914"/>
    <cellStyle name="Обычный 4 9 2 2 10" xfId="7110"/>
    <cellStyle name="Обычный 4 9 2 2 2" xfId="4010"/>
    <cellStyle name="Обычный 4 9 2 2 3" xfId="4576"/>
    <cellStyle name="Обычный 4 9 2 2 4" xfId="4245"/>
    <cellStyle name="Обычный 4 9 2 2 5" xfId="5460"/>
    <cellStyle name="Обычный 4 9 2 2 6" xfId="5871"/>
    <cellStyle name="Обычный 4 9 2 2 7" xfId="6230"/>
    <cellStyle name="Обычный 4 9 2 2 8" xfId="6578"/>
    <cellStyle name="Обычный 4 9 2 2 9" xfId="6865"/>
    <cellStyle name="Обычный 4 9 2 3" xfId="2358"/>
    <cellStyle name="Обычный 4 9 2 3 10" xfId="7232"/>
    <cellStyle name="Обычный 4 9 2 3 2" xfId="4387"/>
    <cellStyle name="Обычный 4 9 2 3 3" xfId="4935"/>
    <cellStyle name="Обычный 4 9 2 3 4" xfId="5372"/>
    <cellStyle name="Обычный 4 9 2 3 5" xfId="5786"/>
    <cellStyle name="Обычный 4 9 2 3 6" xfId="6145"/>
    <cellStyle name="Обычный 4 9 2 3 7" xfId="6493"/>
    <cellStyle name="Обычный 4 9 2 3 8" xfId="6794"/>
    <cellStyle name="Обычный 4 9 2 3 9" xfId="7033"/>
    <cellStyle name="Обычный 4 9 2 4" xfId="3747"/>
    <cellStyle name="Обычный 4 9 2 5" xfId="2700"/>
    <cellStyle name="Обычный 4 9 2 6" xfId="2742"/>
    <cellStyle name="Обычный 4 9 2 7" xfId="2799"/>
    <cellStyle name="Обычный 4 9 2 8" xfId="3461"/>
    <cellStyle name="Обычный 4 9 2 9" xfId="4277"/>
    <cellStyle name="Обычный 4 9 3" xfId="1778"/>
    <cellStyle name="Обычный 4 9 3 10" xfId="6706"/>
    <cellStyle name="Обычный 4 9 3 2" xfId="3874"/>
    <cellStyle name="Обычный 4 9 3 3" xfId="2615"/>
    <cellStyle name="Обычный 4 9 3 4" xfId="3630"/>
    <cellStyle name="Обычный 4 9 3 5" xfId="2447"/>
    <cellStyle name="Обычный 4 9 3 6" xfId="4805"/>
    <cellStyle name="Обычный 4 9 3 7" xfId="5932"/>
    <cellStyle name="Обычный 4 9 3 8" xfId="5859"/>
    <cellStyle name="Обычный 4 9 3 9" xfId="6636"/>
    <cellStyle name="Обычный 4 9 4" xfId="1748"/>
    <cellStyle name="Обычный 4 9 4 10" xfId="6395"/>
    <cellStyle name="Обычный 4 9 4 2" xfId="3844"/>
    <cellStyle name="Обычный 4 9 4 3" xfId="3185"/>
    <cellStyle name="Обычный 4 9 4 4" xfId="2688"/>
    <cellStyle name="Обычный 4 9 4 5" xfId="3403"/>
    <cellStyle name="Обычный 4 9 4 6" xfId="3684"/>
    <cellStyle name="Обычный 4 9 4 7" xfId="5590"/>
    <cellStyle name="Обычный 4 9 4 8" xfId="6019"/>
    <cellStyle name="Обычный 4 9 4 9" xfId="6013"/>
    <cellStyle name="Обычный 4 9 5" xfId="3122"/>
    <cellStyle name="Обычный 4 9 6" xfId="3296"/>
    <cellStyle name="Обычный 4 9 7" xfId="4232"/>
    <cellStyle name="Обычный 4 9 8" xfId="2542"/>
    <cellStyle name="Обычный 4 9 9" xfId="3379"/>
    <cellStyle name="Обычный 5" xfId="95"/>
    <cellStyle name="Обычный 5 10" xfId="1609"/>
    <cellStyle name="Обычный 5 10 10" xfId="5315"/>
    <cellStyle name="Обычный 5 10 11" xfId="6284"/>
    <cellStyle name="Обычный 5 10 12" xfId="6962"/>
    <cellStyle name="Обычный 5 10 2" xfId="1857"/>
    <cellStyle name="Обычный 5 10 2 10" xfId="5580"/>
    <cellStyle name="Обычный 5 10 2 2" xfId="3953"/>
    <cellStyle name="Обычный 5 10 2 3" xfId="4519"/>
    <cellStyle name="Обычный 5 10 2 4" xfId="3535"/>
    <cellStyle name="Обычный 5 10 2 5" xfId="5108"/>
    <cellStyle name="Обычный 5 10 2 6" xfId="5614"/>
    <cellStyle name="Обычный 5 10 2 7" xfId="6085"/>
    <cellStyle name="Обычный 5 10 2 8" xfId="6292"/>
    <cellStyle name="Обычный 5 10 2 9" xfId="6741"/>
    <cellStyle name="Обычный 5 10 3" xfId="2317"/>
    <cellStyle name="Обычный 5 10 3 10" xfId="7191"/>
    <cellStyle name="Обычный 5 10 3 2" xfId="4346"/>
    <cellStyle name="Обычный 5 10 3 3" xfId="4894"/>
    <cellStyle name="Обычный 5 10 3 4" xfId="5331"/>
    <cellStyle name="Обычный 5 10 3 5" xfId="5745"/>
    <cellStyle name="Обычный 5 10 3 6" xfId="6104"/>
    <cellStyle name="Обычный 5 10 3 7" xfId="6452"/>
    <cellStyle name="Обычный 5 10 3 8" xfId="6753"/>
    <cellStyle name="Обычный 5 10 3 9" xfId="6992"/>
    <cellStyle name="Обычный 5 10 4" xfId="3705"/>
    <cellStyle name="Обычный 5 10 5" xfId="4070"/>
    <cellStyle name="Обычный 5 10 6" xfId="4068"/>
    <cellStyle name="Обычный 5 10 7" xfId="3511"/>
    <cellStyle name="Обычный 5 10 8" xfId="5146"/>
    <cellStyle name="Обычный 5 10 9" xfId="5630"/>
    <cellStyle name="Обычный 5 11" xfId="1713"/>
    <cellStyle name="Обычный 5 11 10" xfId="6708"/>
    <cellStyle name="Обычный 5 11 2" xfId="3809"/>
    <cellStyle name="Обычный 5 11 3" xfId="3116"/>
    <cellStyle name="Обычный 5 11 4" xfId="3416"/>
    <cellStyle name="Обычный 5 11 5" xfId="4824"/>
    <cellStyle name="Обычный 5 11 6" xfId="4144"/>
    <cellStyle name="Обычный 5 11 7" xfId="3498"/>
    <cellStyle name="Обычный 5 11 8" xfId="5229"/>
    <cellStyle name="Обычный 5 11 9" xfId="4720"/>
    <cellStyle name="Обычный 5 12" xfId="2271"/>
    <cellStyle name="Обычный 5 12 10" xfId="7187"/>
    <cellStyle name="Обычный 5 12 2" xfId="4307"/>
    <cellStyle name="Обычный 5 12 3" xfId="4854"/>
    <cellStyle name="Обычный 5 12 4" xfId="5299"/>
    <cellStyle name="Обычный 5 12 5" xfId="5715"/>
    <cellStyle name="Обычный 5 12 6" xfId="6079"/>
    <cellStyle name="Обычный 5 12 7" xfId="6429"/>
    <cellStyle name="Обычный 5 12 8" xfId="6736"/>
    <cellStyle name="Обычный 5 12 9" xfId="6979"/>
    <cellStyle name="Обычный 5 13" xfId="2267"/>
    <cellStyle name="Обычный 5 13 10" xfId="7185"/>
    <cellStyle name="Обычный 5 13 2" xfId="4303"/>
    <cellStyle name="Обычный 5 13 3" xfId="4851"/>
    <cellStyle name="Обычный 5 13 4" xfId="5297"/>
    <cellStyle name="Обычный 5 13 5" xfId="5712"/>
    <cellStyle name="Обычный 5 13 6" xfId="6075"/>
    <cellStyle name="Обычный 5 13 7" xfId="6426"/>
    <cellStyle name="Обычный 5 13 8" xfId="6734"/>
    <cellStyle name="Обычный 5 13 9" xfId="6977"/>
    <cellStyle name="Обычный 5 14" xfId="2259"/>
    <cellStyle name="Обычный 5 14 10" xfId="7181"/>
    <cellStyle name="Обычный 5 14 2" xfId="4295"/>
    <cellStyle name="Обычный 5 14 3" xfId="4843"/>
    <cellStyle name="Обычный 5 14 4" xfId="5289"/>
    <cellStyle name="Обычный 5 14 5" xfId="5706"/>
    <cellStyle name="Обычный 5 14 6" xfId="6069"/>
    <cellStyle name="Обычный 5 14 7" xfId="6420"/>
    <cellStyle name="Обычный 5 14 8" xfId="6728"/>
    <cellStyle name="Обычный 5 14 9" xfId="6973"/>
    <cellStyle name="Обычный 5 15" xfId="2255"/>
    <cellStyle name="Обычный 5 15 10" xfId="7179"/>
    <cellStyle name="Обычный 5 15 2" xfId="4291"/>
    <cellStyle name="Обычный 5 15 3" xfId="4840"/>
    <cellStyle name="Обычный 5 15 4" xfId="5286"/>
    <cellStyle name="Обычный 5 15 5" xfId="5703"/>
    <cellStyle name="Обычный 5 15 6" xfId="6066"/>
    <cellStyle name="Обычный 5 15 7" xfId="6417"/>
    <cellStyle name="Обычный 5 15 8" xfId="6726"/>
    <cellStyle name="Обычный 5 15 9" xfId="6971"/>
    <cellStyle name="Обычный 5 16" xfId="2251"/>
    <cellStyle name="Обычный 5 16 10" xfId="7177"/>
    <cellStyle name="Обычный 5 16 2" xfId="4288"/>
    <cellStyle name="Обычный 5 16 3" xfId="4837"/>
    <cellStyle name="Обычный 5 16 4" xfId="5283"/>
    <cellStyle name="Обычный 5 16 5" xfId="5700"/>
    <cellStyle name="Обычный 5 16 6" xfId="6062"/>
    <cellStyle name="Обычный 5 16 7" xfId="6415"/>
    <cellStyle name="Обычный 5 16 8" xfId="6723"/>
    <cellStyle name="Обычный 5 16 9" xfId="6969"/>
    <cellStyle name="Обычный 5 17" xfId="1703"/>
    <cellStyle name="Обычный 5 17 10" xfId="3224"/>
    <cellStyle name="Обычный 5 17 2" xfId="3800"/>
    <cellStyle name="Обычный 5 17 3" xfId="2548"/>
    <cellStyle name="Обычный 5 17 4" xfId="3476"/>
    <cellStyle name="Обычный 5 17 5" xfId="3453"/>
    <cellStyle name="Обычный 5 17 6" xfId="5077"/>
    <cellStyle name="Обычный 5 17 7" xfId="5511"/>
    <cellStyle name="Обычный 5 17 8" xfId="3591"/>
    <cellStyle name="Обычный 5 17 9" xfId="6264"/>
    <cellStyle name="Обычный 5 18" xfId="2479"/>
    <cellStyle name="Обычный 5 19" xfId="2597"/>
    <cellStyle name="Обычный 5 2" xfId="886"/>
    <cellStyle name="Обычный 5 2 10" xfId="5219"/>
    <cellStyle name="Обычный 5 2 11" xfId="5991"/>
    <cellStyle name="Обычный 5 2 12" xfId="5656"/>
    <cellStyle name="Обычный 5 2 13" xfId="5989"/>
    <cellStyle name="Обычный 5 2 2" xfId="1651"/>
    <cellStyle name="Обычный 5 2 2 10" xfId="6409"/>
    <cellStyle name="Обычный 5 2 2 11" xfId="4656"/>
    <cellStyle name="Обычный 5 2 2 12" xfId="6924"/>
    <cellStyle name="Обычный 5 2 2 2" xfId="1915"/>
    <cellStyle name="Обычный 5 2 2 2 10" xfId="7111"/>
    <cellStyle name="Обычный 5 2 2 2 2" xfId="4011"/>
    <cellStyle name="Обычный 5 2 2 2 3" xfId="4577"/>
    <cellStyle name="Обычный 5 2 2 2 4" xfId="2722"/>
    <cellStyle name="Обычный 5 2 2 2 5" xfId="5461"/>
    <cellStyle name="Обычный 5 2 2 2 6" xfId="5872"/>
    <cellStyle name="Обычный 5 2 2 2 7" xfId="6231"/>
    <cellStyle name="Обычный 5 2 2 2 8" xfId="6579"/>
    <cellStyle name="Обычный 5 2 2 2 9" xfId="6866"/>
    <cellStyle name="Обычный 5 2 2 3" xfId="2359"/>
    <cellStyle name="Обычный 5 2 2 3 10" xfId="7233"/>
    <cellStyle name="Обычный 5 2 2 3 2" xfId="4388"/>
    <cellStyle name="Обычный 5 2 2 3 3" xfId="4936"/>
    <cellStyle name="Обычный 5 2 2 3 4" xfId="5373"/>
    <cellStyle name="Обычный 5 2 2 3 5" xfId="5787"/>
    <cellStyle name="Обычный 5 2 2 3 6" xfId="6146"/>
    <cellStyle name="Обычный 5 2 2 3 7" xfId="6494"/>
    <cellStyle name="Обычный 5 2 2 3 8" xfId="6795"/>
    <cellStyle name="Обычный 5 2 2 3 9" xfId="7034"/>
    <cellStyle name="Обычный 5 2 2 4" xfId="3748"/>
    <cellStyle name="Обычный 5 2 2 5" xfId="2699"/>
    <cellStyle name="Обычный 5 2 2 6" xfId="3262"/>
    <cellStyle name="Обычный 5 2 2 7" xfId="2784"/>
    <cellStyle name="Обычный 5 2 2 8" xfId="4718"/>
    <cellStyle name="Обычный 5 2 2 9" xfId="4806"/>
    <cellStyle name="Обычный 5 2 3" xfId="1779"/>
    <cellStyle name="Обычный 5 2 3 10" xfId="5598"/>
    <cellStyle name="Обычный 5 2 3 2" xfId="3875"/>
    <cellStyle name="Обычный 5 2 3 3" xfId="2616"/>
    <cellStyle name="Обычный 5 2 3 4" xfId="2410"/>
    <cellStyle name="Обычный 5 2 3 5" xfId="4620"/>
    <cellStyle name="Обычный 5 2 3 6" xfId="2561"/>
    <cellStyle name="Обычный 5 2 3 7" xfId="3394"/>
    <cellStyle name="Обычный 5 2 3 8" xfId="6046"/>
    <cellStyle name="Обычный 5 2 3 9" xfId="6407"/>
    <cellStyle name="Обычный 5 2 4" xfId="1840"/>
    <cellStyle name="Обычный 5 2 4 10" xfId="6635"/>
    <cellStyle name="Обычный 5 2 4 2" xfId="3936"/>
    <cellStyle name="Обычный 5 2 4 3" xfId="3536"/>
    <cellStyle name="Обычный 5 2 4 4" xfId="3218"/>
    <cellStyle name="Обычный 5 2 4 5" xfId="4799"/>
    <cellStyle name="Обычный 5 2 4 6" xfId="2599"/>
    <cellStyle name="Обычный 5 2 4 7" xfId="5646"/>
    <cellStyle name="Обычный 5 2 4 8" xfId="5924"/>
    <cellStyle name="Обычный 5 2 4 9" xfId="4709"/>
    <cellStyle name="Обычный 5 2 5" xfId="3123"/>
    <cellStyle name="Обычный 5 2 6" xfId="3311"/>
    <cellStyle name="Обычный 5 2 7" xfId="2473"/>
    <cellStyle name="Обычный 5 2 8" xfId="5004"/>
    <cellStyle name="Обычный 5 2 9" xfId="5106"/>
    <cellStyle name="Обычный 5 20" xfId="4162"/>
    <cellStyle name="Обычный 5 21" xfId="4262"/>
    <cellStyle name="Обычный 5 22" xfId="3446"/>
    <cellStyle name="Обычный 5 23" xfId="3271"/>
    <cellStyle name="Обычный 5 24" xfId="5655"/>
    <cellStyle name="Обычный 5 25" xfId="3066"/>
    <cellStyle name="Обычный 5 26" xfId="5567"/>
    <cellStyle name="Обычный 5 3" xfId="887"/>
    <cellStyle name="Обычный 5 3 10" xfId="5566"/>
    <cellStyle name="Обычный 5 3 11" xfId="5993"/>
    <cellStyle name="Обычный 5 3 12" xfId="3449"/>
    <cellStyle name="Обычный 5 3 13" xfId="4790"/>
    <cellStyle name="Обычный 5 3 2" xfId="1652"/>
    <cellStyle name="Обычный 5 3 2 10" xfId="6447"/>
    <cellStyle name="Обычный 5 3 2 11" xfId="5313"/>
    <cellStyle name="Обычный 5 3 2 12" xfId="6908"/>
    <cellStyle name="Обычный 5 3 2 2" xfId="1916"/>
    <cellStyle name="Обычный 5 3 2 2 10" xfId="7112"/>
    <cellStyle name="Обычный 5 3 2 2 2" xfId="4012"/>
    <cellStyle name="Обычный 5 3 2 2 3" xfId="4578"/>
    <cellStyle name="Обычный 5 3 2 2 4" xfId="2780"/>
    <cellStyle name="Обычный 5 3 2 2 5" xfId="5462"/>
    <cellStyle name="Обычный 5 3 2 2 6" xfId="5873"/>
    <cellStyle name="Обычный 5 3 2 2 7" xfId="6232"/>
    <cellStyle name="Обычный 5 3 2 2 8" xfId="6580"/>
    <cellStyle name="Обычный 5 3 2 2 9" xfId="6867"/>
    <cellStyle name="Обычный 5 3 2 3" xfId="2360"/>
    <cellStyle name="Обычный 5 3 2 3 10" xfId="7234"/>
    <cellStyle name="Обычный 5 3 2 3 2" xfId="4389"/>
    <cellStyle name="Обычный 5 3 2 3 3" xfId="4937"/>
    <cellStyle name="Обычный 5 3 2 3 4" xfId="5374"/>
    <cellStyle name="Обычный 5 3 2 3 5" xfId="5788"/>
    <cellStyle name="Обычный 5 3 2 3 6" xfId="6147"/>
    <cellStyle name="Обычный 5 3 2 3 7" xfId="6495"/>
    <cellStyle name="Обычный 5 3 2 3 8" xfId="6796"/>
    <cellStyle name="Обычный 5 3 2 3 9" xfId="7035"/>
    <cellStyle name="Обычный 5 3 2 4" xfId="3749"/>
    <cellStyle name="Обычный 5 3 2 5" xfId="2698"/>
    <cellStyle name="Обычный 5 3 2 6" xfId="3259"/>
    <cellStyle name="Обычный 5 3 2 7" xfId="5277"/>
    <cellStyle name="Обычный 5 3 2 8" xfId="3671"/>
    <cellStyle name="Обычный 5 3 2 9" xfId="4174"/>
    <cellStyle name="Обычный 5 3 3" xfId="1780"/>
    <cellStyle name="Обычный 5 3 3 10" xfId="2812"/>
    <cellStyle name="Обычный 5 3 3 2" xfId="3876"/>
    <cellStyle name="Обычный 5 3 3 3" xfId="3668"/>
    <cellStyle name="Обычный 5 3 3 4" xfId="2582"/>
    <cellStyle name="Обычный 5 3 3 5" xfId="2767"/>
    <cellStyle name="Обычный 5 3 3 6" xfId="2822"/>
    <cellStyle name="Обычный 5 3 3 7" xfId="5503"/>
    <cellStyle name="Обычный 5 3 3 8" xfId="6101"/>
    <cellStyle name="Обычный 5 3 3 9" xfId="6280"/>
    <cellStyle name="Обычный 5 3 4" xfId="1834"/>
    <cellStyle name="Обычный 5 3 4 10" xfId="5519"/>
    <cellStyle name="Обычный 5 3 4 2" xfId="3930"/>
    <cellStyle name="Обычный 5 3 4 3" xfId="3538"/>
    <cellStyle name="Обычный 5 3 4 4" xfId="2427"/>
    <cellStyle name="Обычный 5 3 4 5" xfId="3597"/>
    <cellStyle name="Обычный 5 3 4 6" xfId="2778"/>
    <cellStyle name="Обычный 5 3 4 7" xfId="5300"/>
    <cellStyle name="Обычный 5 3 4 8" xfId="6084"/>
    <cellStyle name="Обычный 5 3 4 9" xfId="2866"/>
    <cellStyle name="Обычный 5 3 5" xfId="3124"/>
    <cellStyle name="Обычный 5 3 6" xfId="2918"/>
    <cellStyle name="Обычный 5 3 7" xfId="5014"/>
    <cellStyle name="Обычный 5 3 8" xfId="2850"/>
    <cellStyle name="Обычный 5 3 9" xfId="3493"/>
    <cellStyle name="Обычный 5 4" xfId="888"/>
    <cellStyle name="Обычный 5 4 10" xfId="5175"/>
    <cellStyle name="Обычный 5 4 11" xfId="4694"/>
    <cellStyle name="Обычный 5 4 12" xfId="4735"/>
    <cellStyle name="Обычный 5 4 13" xfId="5933"/>
    <cellStyle name="Обычный 5 4 2" xfId="1653"/>
    <cellStyle name="Обычный 5 4 2 10" xfId="6366"/>
    <cellStyle name="Обычный 5 4 2 11" xfId="4266"/>
    <cellStyle name="Обычный 5 4 2 12" xfId="6030"/>
    <cellStyle name="Обычный 5 4 2 2" xfId="1917"/>
    <cellStyle name="Обычный 5 4 2 2 10" xfId="7113"/>
    <cellStyle name="Обычный 5 4 2 2 2" xfId="4013"/>
    <cellStyle name="Обычный 5 4 2 2 3" xfId="4579"/>
    <cellStyle name="Обычный 5 4 2 2 4" xfId="2760"/>
    <cellStyle name="Обычный 5 4 2 2 5" xfId="5463"/>
    <cellStyle name="Обычный 5 4 2 2 6" xfId="5874"/>
    <cellStyle name="Обычный 5 4 2 2 7" xfId="6233"/>
    <cellStyle name="Обычный 5 4 2 2 8" xfId="6581"/>
    <cellStyle name="Обычный 5 4 2 2 9" xfId="6868"/>
    <cellStyle name="Обычный 5 4 2 3" xfId="2361"/>
    <cellStyle name="Обычный 5 4 2 3 10" xfId="7235"/>
    <cellStyle name="Обычный 5 4 2 3 2" xfId="4390"/>
    <cellStyle name="Обычный 5 4 2 3 3" xfId="4938"/>
    <cellStyle name="Обычный 5 4 2 3 4" xfId="5375"/>
    <cellStyle name="Обычный 5 4 2 3 5" xfId="5789"/>
    <cellStyle name="Обычный 5 4 2 3 6" xfId="6148"/>
    <cellStyle name="Обычный 5 4 2 3 7" xfId="6496"/>
    <cellStyle name="Обычный 5 4 2 3 8" xfId="6797"/>
    <cellStyle name="Обычный 5 4 2 3 9" xfId="7036"/>
    <cellStyle name="Обычный 5 4 2 4" xfId="3750"/>
    <cellStyle name="Обычный 5 4 2 5" xfId="2697"/>
    <cellStyle name="Обычный 5 4 2 6" xfId="2961"/>
    <cellStyle name="Обычный 5 4 2 7" xfId="5326"/>
    <cellStyle name="Обычный 5 4 2 8" xfId="5694"/>
    <cellStyle name="Обычный 5 4 2 9" xfId="5305"/>
    <cellStyle name="Обычный 5 4 3" xfId="1781"/>
    <cellStyle name="Обычный 5 4 3 10" xfId="4180"/>
    <cellStyle name="Обычный 5 4 3 2" xfId="3877"/>
    <cellStyle name="Обычный 5 4 3 3" xfId="3548"/>
    <cellStyle name="Обычный 5 4 3 4" xfId="2771"/>
    <cellStyle name="Обычный 5 4 3 5" xfId="3302"/>
    <cellStyle name="Обычный 5 4 3 6" xfId="5238"/>
    <cellStyle name="Обычный 5 4 3 7" xfId="4825"/>
    <cellStyle name="Обычный 5 4 3 8" xfId="6037"/>
    <cellStyle name="Обычный 5 4 3 9" xfId="6424"/>
    <cellStyle name="Обычный 5 4 4" xfId="1836"/>
    <cellStyle name="Обычный 5 4 4 10" xfId="2951"/>
    <cellStyle name="Обычный 5 4 4 2" xfId="3932"/>
    <cellStyle name="Обычный 5 4 4 3" xfId="3216"/>
    <cellStyle name="Обычный 5 4 4 4" xfId="2806"/>
    <cellStyle name="Обычный 5 4 4 5" xfId="4298"/>
    <cellStyle name="Обычный 5 4 4 6" xfId="5122"/>
    <cellStyle name="Обычный 5 4 4 7" xfId="5247"/>
    <cellStyle name="Обычный 5 4 4 8" xfId="4151"/>
    <cellStyle name="Обычный 5 4 4 9" xfId="2581"/>
    <cellStyle name="Обычный 5 4 5" xfId="3125"/>
    <cellStyle name="Обычный 5 4 6" xfId="2519"/>
    <cellStyle name="Обычный 5 4 7" xfId="4819"/>
    <cellStyle name="Обычный 5 4 8" xfId="3569"/>
    <cellStyle name="Обычный 5 4 9" xfId="5183"/>
    <cellStyle name="Обычный 5 5" xfId="889"/>
    <cellStyle name="Обычный 5 5 10" xfId="5612"/>
    <cellStyle name="Обычный 5 5 11" xfId="3032"/>
    <cellStyle name="Обычный 5 5 12" xfId="6349"/>
    <cellStyle name="Обычный 5 5 13" xfId="6677"/>
    <cellStyle name="Обычный 5 5 2" xfId="1654"/>
    <cellStyle name="Обычный 5 5 2 10" xfId="6311"/>
    <cellStyle name="Обычный 5 5 2 11" xfId="6717"/>
    <cellStyle name="Обычный 5 5 2 12" xfId="2505"/>
    <cellStyle name="Обычный 5 5 2 2" xfId="1918"/>
    <cellStyle name="Обычный 5 5 2 2 10" xfId="7114"/>
    <cellStyle name="Обычный 5 5 2 2 2" xfId="4014"/>
    <cellStyle name="Обычный 5 5 2 2 3" xfId="4580"/>
    <cellStyle name="Обычный 5 5 2 2 4" xfId="2884"/>
    <cellStyle name="Обычный 5 5 2 2 5" xfId="5464"/>
    <cellStyle name="Обычный 5 5 2 2 6" xfId="5875"/>
    <cellStyle name="Обычный 5 5 2 2 7" xfId="6234"/>
    <cellStyle name="Обычный 5 5 2 2 8" xfId="6582"/>
    <cellStyle name="Обычный 5 5 2 2 9" xfId="6869"/>
    <cellStyle name="Обычный 5 5 2 3" xfId="2362"/>
    <cellStyle name="Обычный 5 5 2 3 10" xfId="7236"/>
    <cellStyle name="Обычный 5 5 2 3 2" xfId="4391"/>
    <cellStyle name="Обычный 5 5 2 3 3" xfId="4939"/>
    <cellStyle name="Обычный 5 5 2 3 4" xfId="5376"/>
    <cellStyle name="Обычный 5 5 2 3 5" xfId="5790"/>
    <cellStyle name="Обычный 5 5 2 3 6" xfId="6149"/>
    <cellStyle name="Обычный 5 5 2 3 7" xfId="6497"/>
    <cellStyle name="Обычный 5 5 2 3 8" xfId="6798"/>
    <cellStyle name="Обычный 5 5 2 3 9" xfId="7037"/>
    <cellStyle name="Обычный 5 5 2 4" xfId="3751"/>
    <cellStyle name="Обычный 5 5 2 5" xfId="2696"/>
    <cellStyle name="Обычный 5 5 2 6" xfId="3087"/>
    <cellStyle name="Обычный 5 5 2 7" xfId="5196"/>
    <cellStyle name="Обычный 5 5 2 8" xfId="5739"/>
    <cellStyle name="Обычный 5 5 2 9" xfId="6056"/>
    <cellStyle name="Обычный 5 5 3" xfId="1782"/>
    <cellStyle name="Обычный 5 5 3 10" xfId="3223"/>
    <cellStyle name="Обычный 5 5 3 2" xfId="3878"/>
    <cellStyle name="Обычный 5 5 3 3" xfId="3513"/>
    <cellStyle name="Обычный 5 5 3 4" xfId="2525"/>
    <cellStyle name="Обычный 5 5 3 5" xfId="3308"/>
    <cellStyle name="Обычный 5 5 3 6" xfId="5160"/>
    <cellStyle name="Обычный 5 5 3 7" xfId="5742"/>
    <cellStyle name="Обычный 5 5 3 8" xfId="2629"/>
    <cellStyle name="Обычный 5 5 3 9" xfId="6340"/>
    <cellStyle name="Обычный 5 5 4" xfId="1827"/>
    <cellStyle name="Обычный 5 5 4 10" xfId="5735"/>
    <cellStyle name="Обычный 5 5 4 2" xfId="3923"/>
    <cellStyle name="Обычный 5 5 4 3" xfId="3676"/>
    <cellStyle name="Обычный 5 5 4 4" xfId="4243"/>
    <cellStyle name="Обычный 5 5 4 5" xfId="4565"/>
    <cellStyle name="Обычный 5 5 4 6" xfId="2889"/>
    <cellStyle name="Обычный 5 5 4 7" xfId="5204"/>
    <cellStyle name="Обычный 5 5 4 8" xfId="5864"/>
    <cellStyle name="Обычный 5 5 4 9" xfId="6222"/>
    <cellStyle name="Обычный 5 5 5" xfId="3126"/>
    <cellStyle name="Обычный 5 5 6" xfId="4225"/>
    <cellStyle name="Обычный 5 5 7" xfId="4879"/>
    <cellStyle name="Обычный 5 5 8" xfId="2965"/>
    <cellStyle name="Обычный 5 5 9" xfId="5176"/>
    <cellStyle name="Обычный 5 6" xfId="890"/>
    <cellStyle name="Обычный 5 6 10" xfId="5603"/>
    <cellStyle name="Обычный 5 6 11" xfId="2867"/>
    <cellStyle name="Обычный 5 6 12" xfId="4688"/>
    <cellStyle name="Обычный 5 6 13" xfId="6675"/>
    <cellStyle name="Обычный 5 6 2" xfId="1655"/>
    <cellStyle name="Обычный 5 6 2 10" xfId="6289"/>
    <cellStyle name="Обычный 5 6 2 11" xfId="6748"/>
    <cellStyle name="Обычный 5 6 2 12" xfId="6614"/>
    <cellStyle name="Обычный 5 6 2 2" xfId="1919"/>
    <cellStyle name="Обычный 5 6 2 2 10" xfId="7115"/>
    <cellStyle name="Обычный 5 6 2 2 2" xfId="4015"/>
    <cellStyle name="Обычный 5 6 2 2 3" xfId="4581"/>
    <cellStyle name="Обычный 5 6 2 2 4" xfId="4054"/>
    <cellStyle name="Обычный 5 6 2 2 5" xfId="5465"/>
    <cellStyle name="Обычный 5 6 2 2 6" xfId="5876"/>
    <cellStyle name="Обычный 5 6 2 2 7" xfId="6235"/>
    <cellStyle name="Обычный 5 6 2 2 8" xfId="6583"/>
    <cellStyle name="Обычный 5 6 2 2 9" xfId="6870"/>
    <cellStyle name="Обычный 5 6 2 3" xfId="2363"/>
    <cellStyle name="Обычный 5 6 2 3 10" xfId="7237"/>
    <cellStyle name="Обычный 5 6 2 3 2" xfId="4392"/>
    <cellStyle name="Обычный 5 6 2 3 3" xfId="4940"/>
    <cellStyle name="Обычный 5 6 2 3 4" xfId="5377"/>
    <cellStyle name="Обычный 5 6 2 3 5" xfId="5791"/>
    <cellStyle name="Обычный 5 6 2 3 6" xfId="6150"/>
    <cellStyle name="Обычный 5 6 2 3 7" xfId="6498"/>
    <cellStyle name="Обычный 5 6 2 3 8" xfId="6799"/>
    <cellStyle name="Обычный 5 6 2 3 9" xfId="7038"/>
    <cellStyle name="Обычный 5 6 2 4" xfId="3752"/>
    <cellStyle name="Обычный 5 6 2 5" xfId="2695"/>
    <cellStyle name="Обычный 5 6 2 6" xfId="3169"/>
    <cellStyle name="Обычный 5 6 2 7" xfId="5118"/>
    <cellStyle name="Обычный 5 6 2 8" xfId="5624"/>
    <cellStyle name="Обычный 5 6 2 9" xfId="6099"/>
    <cellStyle name="Обычный 5 6 3" xfId="1783"/>
    <cellStyle name="Обычный 5 6 3 10" xfId="5249"/>
    <cellStyle name="Обычный 5 6 3 2" xfId="3879"/>
    <cellStyle name="Обычный 5 6 3 3" xfId="3189"/>
    <cellStyle name="Обычный 5 6 3 4" xfId="2926"/>
    <cellStyle name="Обычный 5 6 3 5" xfId="3011"/>
    <cellStyle name="Обычный 5 6 3 6" xfId="5103"/>
    <cellStyle name="Обычный 5 6 3 7" xfId="5666"/>
    <cellStyle name="Обычный 5 6 3 8" xfId="4784"/>
    <cellStyle name="Обычный 5 6 3 9" xfId="6298"/>
    <cellStyle name="Обычный 5 6 4" xfId="1765"/>
    <cellStyle name="Обычный 5 6 4 10" xfId="3234"/>
    <cellStyle name="Обычный 5 6 4 2" xfId="3861"/>
    <cellStyle name="Обычный 5 6 4 3" xfId="4314"/>
    <cellStyle name="Обычный 5 6 4 4" xfId="3596"/>
    <cellStyle name="Обычный 5 6 4 5" xfId="3063"/>
    <cellStyle name="Обычный 5 6 4 6" xfId="3995"/>
    <cellStyle name="Обычный 5 6 4 7" xfId="5051"/>
    <cellStyle name="Обычный 5 6 4 8" xfId="3440"/>
    <cellStyle name="Обычный 5 6 4 9" xfId="6398"/>
    <cellStyle name="Обычный 5 6 5" xfId="3127"/>
    <cellStyle name="Обычный 5 6 6" xfId="4137"/>
    <cellStyle name="Обычный 5 6 7" xfId="4781"/>
    <cellStyle name="Обычный 5 6 8" xfId="2774"/>
    <cellStyle name="Обычный 5 6 9" xfId="2596"/>
    <cellStyle name="Обычный 5 7" xfId="891"/>
    <cellStyle name="Обычный 5 7 10" xfId="4733"/>
    <cellStyle name="Обычный 5 7 11" xfId="4785"/>
    <cellStyle name="Обычный 5 7 12" xfId="5908"/>
    <cellStyle name="Обычный 5 7 13" xfId="6047"/>
    <cellStyle name="Обычный 5 7 2" xfId="1656"/>
    <cellStyle name="Обычный 5 7 2 10" xfId="3595"/>
    <cellStyle name="Обычный 5 7 2 11" xfId="6688"/>
    <cellStyle name="Обычный 5 7 2 12" xfId="2690"/>
    <cellStyle name="Обычный 5 7 2 2" xfId="1920"/>
    <cellStyle name="Обычный 5 7 2 2 10" xfId="7116"/>
    <cellStyle name="Обычный 5 7 2 2 2" xfId="4016"/>
    <cellStyle name="Обычный 5 7 2 2 3" xfId="4582"/>
    <cellStyle name="Обычный 5 7 2 2 4" xfId="2425"/>
    <cellStyle name="Обычный 5 7 2 2 5" xfId="5466"/>
    <cellStyle name="Обычный 5 7 2 2 6" xfId="5877"/>
    <cellStyle name="Обычный 5 7 2 2 7" xfId="6236"/>
    <cellStyle name="Обычный 5 7 2 2 8" xfId="6584"/>
    <cellStyle name="Обычный 5 7 2 2 9" xfId="6871"/>
    <cellStyle name="Обычный 5 7 2 3" xfId="2364"/>
    <cellStyle name="Обычный 5 7 2 3 10" xfId="7238"/>
    <cellStyle name="Обычный 5 7 2 3 2" xfId="4393"/>
    <cellStyle name="Обычный 5 7 2 3 3" xfId="4941"/>
    <cellStyle name="Обычный 5 7 2 3 4" xfId="5378"/>
    <cellStyle name="Обычный 5 7 2 3 5" xfId="5792"/>
    <cellStyle name="Обычный 5 7 2 3 6" xfId="6151"/>
    <cellStyle name="Обычный 5 7 2 3 7" xfId="6499"/>
    <cellStyle name="Обычный 5 7 2 3 8" xfId="6800"/>
    <cellStyle name="Обычный 5 7 2 3 9" xfId="7039"/>
    <cellStyle name="Обычный 5 7 2 4" xfId="3753"/>
    <cellStyle name="Обычный 5 7 2 5" xfId="2694"/>
    <cellStyle name="Обычный 5 7 2 6" xfId="2741"/>
    <cellStyle name="Обычный 5 7 2 7" xfId="5087"/>
    <cellStyle name="Обычный 5 7 2 8" xfId="5553"/>
    <cellStyle name="Обычный 5 7 2 9" xfId="6008"/>
    <cellStyle name="Обычный 5 7 3" xfId="1784"/>
    <cellStyle name="Обычный 5 7 3 10" xfId="2827"/>
    <cellStyle name="Обычный 5 7 3 2" xfId="3880"/>
    <cellStyle name="Обычный 5 7 3 3" xfId="2647"/>
    <cellStyle name="Обычный 5 7 3 4" xfId="3191"/>
    <cellStyle name="Обычный 5 7 3 5" xfId="2737"/>
    <cellStyle name="Обычный 5 7 3 6" xfId="3047"/>
    <cellStyle name="Обычный 5 7 3 7" xfId="5589"/>
    <cellStyle name="Обычный 5 7 3 8" xfId="4158"/>
    <cellStyle name="Обычный 5 7 3 9" xfId="3176"/>
    <cellStyle name="Обычный 5 7 4" xfId="1741"/>
    <cellStyle name="Обычный 5 7 4 10" xfId="5237"/>
    <cellStyle name="Обычный 5 7 4 2" xfId="3837"/>
    <cellStyle name="Обычный 5 7 4 3" xfId="3499"/>
    <cellStyle name="Обычный 5 7 4 4" xfId="3310"/>
    <cellStyle name="Обычный 5 7 4 5" xfId="4717"/>
    <cellStyle name="Обычный 5 7 4 6" xfId="3040"/>
    <cellStyle name="Обычный 5 7 4 7" xfId="3420"/>
    <cellStyle name="Обычный 5 7 4 8" xfId="4890"/>
    <cellStyle name="Обычный 5 7 4 9" xfId="5585"/>
    <cellStyle name="Обычный 5 7 5" xfId="3128"/>
    <cellStyle name="Обычный 5 7 6" xfId="3380"/>
    <cellStyle name="Обычный 5 7 7" xfId="4701"/>
    <cellStyle name="Обычный 5 7 8" xfId="2783"/>
    <cellStyle name="Обычный 5 7 9" xfId="2813"/>
    <cellStyle name="Обычный 5 8" xfId="892"/>
    <cellStyle name="Обычный 5 8 10" xfId="4230"/>
    <cellStyle name="Обычный 5 8 11" xfId="5996"/>
    <cellStyle name="Обычный 5 8 12" xfId="5960"/>
    <cellStyle name="Обычный 5 8 13" xfId="6076"/>
    <cellStyle name="Обычный 5 8 2" xfId="1657"/>
    <cellStyle name="Обычный 5 8 2 10" xfId="3023"/>
    <cellStyle name="Обычный 5 8 2 11" xfId="6653"/>
    <cellStyle name="Обычный 5 8 2 12" xfId="6595"/>
    <cellStyle name="Обычный 5 8 2 2" xfId="1921"/>
    <cellStyle name="Обычный 5 8 2 2 10" xfId="7117"/>
    <cellStyle name="Обычный 5 8 2 2 2" xfId="4017"/>
    <cellStyle name="Обычный 5 8 2 2 3" xfId="4583"/>
    <cellStyle name="Обычный 5 8 2 2 4" xfId="3020"/>
    <cellStyle name="Обычный 5 8 2 2 5" xfId="5467"/>
    <cellStyle name="Обычный 5 8 2 2 6" xfId="5878"/>
    <cellStyle name="Обычный 5 8 2 2 7" xfId="6237"/>
    <cellStyle name="Обычный 5 8 2 2 8" xfId="6585"/>
    <cellStyle name="Обычный 5 8 2 2 9" xfId="6872"/>
    <cellStyle name="Обычный 5 8 2 3" xfId="2365"/>
    <cellStyle name="Обычный 5 8 2 3 10" xfId="7239"/>
    <cellStyle name="Обычный 5 8 2 3 2" xfId="4394"/>
    <cellStyle name="Обычный 5 8 2 3 3" xfId="4942"/>
    <cellStyle name="Обычный 5 8 2 3 4" xfId="5379"/>
    <cellStyle name="Обычный 5 8 2 3 5" xfId="5793"/>
    <cellStyle name="Обычный 5 8 2 3 6" xfId="6152"/>
    <cellStyle name="Обычный 5 8 2 3 7" xfId="6500"/>
    <cellStyle name="Обычный 5 8 2 3 8" xfId="6801"/>
    <cellStyle name="Обычный 5 8 2 3 9" xfId="7040"/>
    <cellStyle name="Обычный 5 8 2 4" xfId="3754"/>
    <cellStyle name="Обычный 5 8 2 5" xfId="2693"/>
    <cellStyle name="Обычный 5 8 2 6" xfId="2953"/>
    <cellStyle name="Обычный 5 8 2 7" xfId="3452"/>
    <cellStyle name="Обычный 5 8 2 8" xfId="5523"/>
    <cellStyle name="Обычный 5 8 2 9" xfId="5951"/>
    <cellStyle name="Обычный 5 8 3" xfId="1785"/>
    <cellStyle name="Обычный 5 8 3 10" xfId="6399"/>
    <cellStyle name="Обычный 5 8 3 2" xfId="3881"/>
    <cellStyle name="Обычный 5 8 3 3" xfId="2546"/>
    <cellStyle name="Обычный 5 8 3 4" xfId="2470"/>
    <cellStyle name="Обычный 5 8 3 5" xfId="4209"/>
    <cellStyle name="Обычный 5 8 3 6" xfId="3172"/>
    <cellStyle name="Обычный 5 8 3 7" xfId="3286"/>
    <cellStyle name="Обычный 5 8 3 8" xfId="2937"/>
    <cellStyle name="Обычный 5 8 3 9" xfId="2724"/>
    <cellStyle name="Обычный 5 8 4" xfId="1841"/>
    <cellStyle name="Обычный 5 8 4 10" xfId="5449"/>
    <cellStyle name="Обычный 5 8 4 2" xfId="3937"/>
    <cellStyle name="Обычный 5 8 4 3" xfId="3532"/>
    <cellStyle name="Обычный 5 8 4 4" xfId="4980"/>
    <cellStyle name="Обычный 5 8 4 5" xfId="3003"/>
    <cellStyle name="Обычный 5 8 4 6" xfId="5000"/>
    <cellStyle name="Обычный 5 8 4 7" xfId="3254"/>
    <cellStyle name="Обычный 5 8 4 8" xfId="5267"/>
    <cellStyle name="Обычный 5 8 4 9" xfId="6219"/>
    <cellStyle name="Обычный 5 8 5" xfId="3129"/>
    <cellStyle name="Обычный 5 8 6" xfId="3399"/>
    <cellStyle name="Обычный 5 8 7" xfId="4657"/>
    <cellStyle name="Обычный 5 8 8" xfId="3346"/>
    <cellStyle name="Обычный 5 8 9" xfId="3202"/>
    <cellStyle name="Обычный 5 9" xfId="893"/>
    <cellStyle name="Обычный 5 9 10" xfId="4081"/>
    <cellStyle name="Обычный 5 9 11" xfId="5994"/>
    <cellStyle name="Обычный 5 9 12" xfId="4237"/>
    <cellStyle name="Обычный 5 9 13" xfId="6956"/>
    <cellStyle name="Обычный 5 9 2" xfId="1658"/>
    <cellStyle name="Обычный 5 9 2 10" xfId="5907"/>
    <cellStyle name="Обычный 5 9 2 11" xfId="6633"/>
    <cellStyle name="Обычный 5 9 2 12" xfId="3599"/>
    <cellStyle name="Обычный 5 9 2 2" xfId="1922"/>
    <cellStyle name="Обычный 5 9 2 2 10" xfId="7118"/>
    <cellStyle name="Обычный 5 9 2 2 2" xfId="4018"/>
    <cellStyle name="Обычный 5 9 2 2 3" xfId="4584"/>
    <cellStyle name="Обычный 5 9 2 2 4" xfId="4083"/>
    <cellStyle name="Обычный 5 9 2 2 5" xfId="5468"/>
    <cellStyle name="Обычный 5 9 2 2 6" xfId="5879"/>
    <cellStyle name="Обычный 5 9 2 2 7" xfId="6238"/>
    <cellStyle name="Обычный 5 9 2 2 8" xfId="6586"/>
    <cellStyle name="Обычный 5 9 2 2 9" xfId="6873"/>
    <cellStyle name="Обычный 5 9 2 3" xfId="2366"/>
    <cellStyle name="Обычный 5 9 2 3 10" xfId="7240"/>
    <cellStyle name="Обычный 5 9 2 3 2" xfId="4395"/>
    <cellStyle name="Обычный 5 9 2 3 3" xfId="4943"/>
    <cellStyle name="Обычный 5 9 2 3 4" xfId="5380"/>
    <cellStyle name="Обычный 5 9 2 3 5" xfId="5794"/>
    <cellStyle name="Обычный 5 9 2 3 6" xfId="6153"/>
    <cellStyle name="Обычный 5 9 2 3 7" xfId="6501"/>
    <cellStyle name="Обычный 5 9 2 3 8" xfId="6802"/>
    <cellStyle name="Обычный 5 9 2 3 9" xfId="7041"/>
    <cellStyle name="Обычный 5 9 2 4" xfId="3755"/>
    <cellStyle name="Обычный 5 9 2 5" xfId="2692"/>
    <cellStyle name="Обычный 5 9 2 6" xfId="3408"/>
    <cellStyle name="Обычный 5 9 2 7" xfId="4160"/>
    <cellStyle name="Обычный 5 9 2 8" xfId="4769"/>
    <cellStyle name="Обычный 5 9 2 9" xfId="5929"/>
    <cellStyle name="Обычный 5 9 3" xfId="1786"/>
    <cellStyle name="Обычный 5 9 3 10" xfId="2574"/>
    <cellStyle name="Обычный 5 9 3 2" xfId="3882"/>
    <cellStyle name="Обычный 5 9 3 3" xfId="3669"/>
    <cellStyle name="Обычный 5 9 3 4" xfId="3636"/>
    <cellStyle name="Обычный 5 9 3 5" xfId="4276"/>
    <cellStyle name="Обычный 5 9 3 6" xfId="2788"/>
    <cellStyle name="Обычный 5 9 3 7" xfId="5034"/>
    <cellStyle name="Обычный 5 9 3 8" xfId="5640"/>
    <cellStyle name="Обычный 5 9 3 9" xfId="2641"/>
    <cellStyle name="Обычный 5 9 4" xfId="1833"/>
    <cellStyle name="Обычный 5 9 4 10" xfId="2726"/>
    <cellStyle name="Обычный 5 9 4 2" xfId="3929"/>
    <cellStyle name="Обычный 5 9 4 3" xfId="3678"/>
    <cellStyle name="Обычный 5 9 4 4" xfId="4094"/>
    <cellStyle name="Обычный 5 9 4 5" xfId="3374"/>
    <cellStyle name="Обычный 5 9 4 6" xfId="2840"/>
    <cellStyle name="Обычный 5 9 4 7" xfId="2797"/>
    <cellStyle name="Обычный 5 9 4 8" xfId="5675"/>
    <cellStyle name="Обычный 5 9 4 9" xfId="3352"/>
    <cellStyle name="Обычный 5 9 5" xfId="3130"/>
    <cellStyle name="Обычный 5 9 6" xfId="3298"/>
    <cellStyle name="Обычный 5 9 7" xfId="3628"/>
    <cellStyle name="Обычный 5 9 8" xfId="4187"/>
    <cellStyle name="Обычный 5 9 9" xfId="2437"/>
    <cellStyle name="Обычный 6" xfId="96"/>
    <cellStyle name="Обычный 6 10" xfId="1610"/>
    <cellStyle name="Обычный 6 10 10" xfId="4776"/>
    <cellStyle name="Обычный 6 10 11" xfId="3243"/>
    <cellStyle name="Обычный 6 10 12" xfId="6989"/>
    <cellStyle name="Обычный 6 10 2" xfId="1858"/>
    <cellStyle name="Обычный 6 10 2 10" xfId="4329"/>
    <cellStyle name="Обычный 6 10 2 2" xfId="3954"/>
    <cellStyle name="Обычный 6 10 2 3" xfId="4520"/>
    <cellStyle name="Обычный 6 10 2 4" xfId="3467"/>
    <cellStyle name="Обычный 6 10 2 5" xfId="5093"/>
    <cellStyle name="Обычный 6 10 2 6" xfId="5543"/>
    <cellStyle name="Обычный 6 10 2 7" xfId="5998"/>
    <cellStyle name="Обычный 6 10 2 8" xfId="2562"/>
    <cellStyle name="Обычный 6 10 2 9" xfId="6678"/>
    <cellStyle name="Обычный 6 10 3" xfId="2318"/>
    <cellStyle name="Обычный 6 10 3 10" xfId="7192"/>
    <cellStyle name="Обычный 6 10 3 2" xfId="4347"/>
    <cellStyle name="Обычный 6 10 3 3" xfId="4895"/>
    <cellStyle name="Обычный 6 10 3 4" xfId="5332"/>
    <cellStyle name="Обычный 6 10 3 5" xfId="5746"/>
    <cellStyle name="Обычный 6 10 3 6" xfId="6105"/>
    <cellStyle name="Обычный 6 10 3 7" xfId="6453"/>
    <cellStyle name="Обычный 6 10 3 8" xfId="6754"/>
    <cellStyle name="Обычный 6 10 3 9" xfId="6993"/>
    <cellStyle name="Обычный 6 10 4" xfId="3706"/>
    <cellStyle name="Обычный 6 10 5" xfId="3602"/>
    <cellStyle name="Обычный 6 10 6" xfId="2994"/>
    <cellStyle name="Обычный 6 10 7" xfId="2818"/>
    <cellStyle name="Обычный 6 10 8" xfId="3459"/>
    <cellStyle name="Обычный 6 10 9" xfId="5652"/>
    <cellStyle name="Обычный 6 11" xfId="1714"/>
    <cellStyle name="Обычный 6 11 10" xfId="5259"/>
    <cellStyle name="Обычный 6 11 2" xfId="3810"/>
    <cellStyle name="Обычный 6 11 3" xfId="2643"/>
    <cellStyle name="Обычный 6 11 4" xfId="3287"/>
    <cellStyle name="Обычный 6 11 5" xfId="4300"/>
    <cellStyle name="Обычный 6 11 6" xfId="5032"/>
    <cellStyle name="Обычный 6 11 7" xfId="4712"/>
    <cellStyle name="Обычный 6 11 8" xfId="6094"/>
    <cellStyle name="Обычный 6 11 9" xfId="2801"/>
    <cellStyle name="Обычный 6 12" xfId="1702"/>
    <cellStyle name="Обычный 6 12 10" xfId="5978"/>
    <cellStyle name="Обычный 6 12 2" xfId="3799"/>
    <cellStyle name="Обычный 6 12 3" xfId="2640"/>
    <cellStyle name="Обычный 6 12 4" xfId="3103"/>
    <cellStyle name="Обычный 6 12 5" xfId="4610"/>
    <cellStyle name="Обычный 6 12 6" xfId="2981"/>
    <cellStyle name="Обычный 6 12 7" xfId="2998"/>
    <cellStyle name="Обычный 6 12 8" xfId="6073"/>
    <cellStyle name="Обычный 6 12 9" xfId="4725"/>
    <cellStyle name="Обычный 6 13" xfId="2480"/>
    <cellStyle name="Обычный 6 14" xfId="3694"/>
    <cellStyle name="Обычный 6 15" xfId="3019"/>
    <cellStyle name="Обычный 6 16" xfId="3269"/>
    <cellStyle name="Обычный 6 17" xfId="2980"/>
    <cellStyle name="Обычный 6 18" xfId="5571"/>
    <cellStyle name="Обычный 6 19" xfId="4175"/>
    <cellStyle name="Обычный 6 2" xfId="895"/>
    <cellStyle name="Обычный 6 2 10" xfId="5611"/>
    <cellStyle name="Обычный 6 2 11" xfId="4773"/>
    <cellStyle name="Обычный 6 2 12" xfId="6348"/>
    <cellStyle name="Обычный 6 2 13" xfId="6045"/>
    <cellStyle name="Обычный 6 2 2" xfId="1659"/>
    <cellStyle name="Обычный 6 2 2 10" xfId="5179"/>
    <cellStyle name="Обычный 6 2 2 11" xfId="5217"/>
    <cellStyle name="Обычный 6 2 2 12" xfId="6624"/>
    <cellStyle name="Обычный 6 2 2 2" xfId="1923"/>
    <cellStyle name="Обычный 6 2 2 2 10" xfId="7119"/>
    <cellStyle name="Обычный 6 2 2 2 2" xfId="4019"/>
    <cellStyle name="Обычный 6 2 2 2 3" xfId="4585"/>
    <cellStyle name="Обычный 6 2 2 2 4" xfId="2450"/>
    <cellStyle name="Обычный 6 2 2 2 5" xfId="5469"/>
    <cellStyle name="Обычный 6 2 2 2 6" xfId="5880"/>
    <cellStyle name="Обычный 6 2 2 2 7" xfId="6239"/>
    <cellStyle name="Обычный 6 2 2 2 8" xfId="6587"/>
    <cellStyle name="Обычный 6 2 2 2 9" xfId="6874"/>
    <cellStyle name="Обычный 6 2 2 3" xfId="2367"/>
    <cellStyle name="Обычный 6 2 2 3 10" xfId="7241"/>
    <cellStyle name="Обычный 6 2 2 3 2" xfId="4396"/>
    <cellStyle name="Обычный 6 2 2 3 3" xfId="4944"/>
    <cellStyle name="Обычный 6 2 2 3 4" xfId="5381"/>
    <cellStyle name="Обычный 6 2 2 3 5" xfId="5795"/>
    <cellStyle name="Обычный 6 2 2 3 6" xfId="6154"/>
    <cellStyle name="Обычный 6 2 2 3 7" xfId="6502"/>
    <cellStyle name="Обычный 6 2 2 3 8" xfId="6803"/>
    <cellStyle name="Обычный 6 2 2 3 9" xfId="7042"/>
    <cellStyle name="Обычный 6 2 2 4" xfId="3756"/>
    <cellStyle name="Обычный 6 2 2 5" xfId="2691"/>
    <cellStyle name="Обычный 6 2 2 6" xfId="2517"/>
    <cellStyle name="Обычный 6 2 2 7" xfId="4093"/>
    <cellStyle name="Обычный 6 2 2 8" xfId="2993"/>
    <cellStyle name="Обычный 6 2 2 9" xfId="3401"/>
    <cellStyle name="Обычный 6 2 3" xfId="1787"/>
    <cellStyle name="Обычный 6 2 3 10" xfId="5607"/>
    <cellStyle name="Обычный 6 2 3 2" xfId="3883"/>
    <cellStyle name="Обычный 6 2 3 3" xfId="3547"/>
    <cellStyle name="Обычный 6 2 3 4" xfId="3623"/>
    <cellStyle name="Обычный 6 2 3 5" xfId="3398"/>
    <cellStyle name="Обычный 6 2 3 6" xfId="2454"/>
    <cellStyle name="Обычный 6 2 3 7" xfId="4645"/>
    <cellStyle name="Обычный 6 2 3 8" xfId="3307"/>
    <cellStyle name="Обычный 6 2 3 9" xfId="5610"/>
    <cellStyle name="Обычный 6 2 4" xfId="1826"/>
    <cellStyle name="Обычный 6 2 4 10" xfId="6337"/>
    <cellStyle name="Обычный 6 2 4 2" xfId="3922"/>
    <cellStyle name="Обычный 6 2 4 3" xfId="2545"/>
    <cellStyle name="Обычный 6 2 4 4" xfId="3317"/>
    <cellStyle name="Обычный 6 2 4 5" xfId="3293"/>
    <cellStyle name="Обычный 6 2 4 6" xfId="2758"/>
    <cellStyle name="Обычный 6 2 4 7" xfId="2521"/>
    <cellStyle name="Обычный 6 2 4 8" xfId="5863"/>
    <cellStyle name="Обычный 6 2 4 9" xfId="6221"/>
    <cellStyle name="Обычный 6 2 5" xfId="3132"/>
    <cellStyle name="Обычный 6 2 6" xfId="2917"/>
    <cellStyle name="Обычный 6 2 7" xfId="4265"/>
    <cellStyle name="Обычный 6 2 8" xfId="2964"/>
    <cellStyle name="Обычный 6 2 9" xfId="5177"/>
    <cellStyle name="Обычный 6 20" xfId="3230"/>
    <cellStyle name="Обычный 6 21" xfId="5642"/>
    <cellStyle name="Обычный 6 3" xfId="896"/>
    <cellStyle name="Обычный 6 3 10" xfId="5604"/>
    <cellStyle name="Обычный 6 3 11" xfId="6384"/>
    <cellStyle name="Обычный 6 3 12" xfId="6350"/>
    <cellStyle name="Обычный 6 3 13" xfId="6353"/>
    <cellStyle name="Обычный 6 3 2" xfId="1660"/>
    <cellStyle name="Обычный 6 3 2 10" xfId="5888"/>
    <cellStyle name="Обычный 6 3 2 11" xfId="5689"/>
    <cellStyle name="Обычный 6 3 2 12" xfId="2786"/>
    <cellStyle name="Обычный 6 3 2 2" xfId="1924"/>
    <cellStyle name="Обычный 6 3 2 2 10" xfId="7120"/>
    <cellStyle name="Обычный 6 3 2 2 2" xfId="4020"/>
    <cellStyle name="Обычный 6 3 2 2 3" xfId="4586"/>
    <cellStyle name="Обычный 6 3 2 2 4" xfId="3360"/>
    <cellStyle name="Обычный 6 3 2 2 5" xfId="5470"/>
    <cellStyle name="Обычный 6 3 2 2 6" xfId="5881"/>
    <cellStyle name="Обычный 6 3 2 2 7" xfId="6240"/>
    <cellStyle name="Обычный 6 3 2 2 8" xfId="6588"/>
    <cellStyle name="Обычный 6 3 2 2 9" xfId="6875"/>
    <cellStyle name="Обычный 6 3 2 3" xfId="2368"/>
    <cellStyle name="Обычный 6 3 2 3 10" xfId="7242"/>
    <cellStyle name="Обычный 6 3 2 3 2" xfId="4397"/>
    <cellStyle name="Обычный 6 3 2 3 3" xfId="4945"/>
    <cellStyle name="Обычный 6 3 2 3 4" xfId="5382"/>
    <cellStyle name="Обычный 6 3 2 3 5" xfId="5796"/>
    <cellStyle name="Обычный 6 3 2 3 6" xfId="6155"/>
    <cellStyle name="Обычный 6 3 2 3 7" xfId="6503"/>
    <cellStyle name="Обычный 6 3 2 3 8" xfId="6804"/>
    <cellStyle name="Обычный 6 3 2 3 9" xfId="7043"/>
    <cellStyle name="Обычный 6 3 2 4" xfId="3757"/>
    <cellStyle name="Обычный 6 3 2 5" xfId="3649"/>
    <cellStyle name="Обычный 6 3 2 6" xfId="3074"/>
    <cellStyle name="Обычный 6 3 2 7" xfId="4558"/>
    <cellStyle name="Обычный 6 3 2 8" xfId="4000"/>
    <cellStyle name="Обычный 6 3 2 9" xfId="5443"/>
    <cellStyle name="Обычный 6 3 3" xfId="1788"/>
    <cellStyle name="Обычный 6 3 3 10" xfId="6617"/>
    <cellStyle name="Обычный 6 3 3 2" xfId="3884"/>
    <cellStyle name="Обычный 6 3 3 3" xfId="3514"/>
    <cellStyle name="Обычный 6 3 3 4" xfId="4212"/>
    <cellStyle name="Обычный 6 3 3 5" xfId="3483"/>
    <cellStyle name="Обычный 6 3 3 6" xfId="4655"/>
    <cellStyle name="Обычный 6 3 3 7" xfId="5132"/>
    <cellStyle name="Обычный 6 3 3 8" xfId="2458"/>
    <cellStyle name="Обычный 6 3 3 9" xfId="5639"/>
    <cellStyle name="Обычный 6 3 4" xfId="1764"/>
    <cellStyle name="Обычный 6 3 4 10" xfId="5570"/>
    <cellStyle name="Обычный 6 3 4 2" xfId="3860"/>
    <cellStyle name="Обычный 6 3 4 3" xfId="4285"/>
    <cellStyle name="Обычный 6 3 4 4" xfId="4654"/>
    <cellStyle name="Обычный 6 3 4 5" xfId="3226"/>
    <cellStyle name="Обычный 6 3 4 6" xfId="4315"/>
    <cellStyle name="Обычный 6 3 4 7" xfId="5021"/>
    <cellStyle name="Обычный 6 3 4 8" xfId="3574"/>
    <cellStyle name="Обычный 6 3 4 9" xfId="4705"/>
    <cellStyle name="Обычный 6 3 5" xfId="3133"/>
    <cellStyle name="Обычный 6 3 6" xfId="2461"/>
    <cellStyle name="Обычный 6 3 7" xfId="2465"/>
    <cellStyle name="Обычный 6 3 8" xfId="3369"/>
    <cellStyle name="Обычный 6 3 9" xfId="4125"/>
    <cellStyle name="Обычный 6 4" xfId="897"/>
    <cellStyle name="Обычный 6 4 10" xfId="3381"/>
    <cellStyle name="Обычный 6 4 11" xfId="6331"/>
    <cellStyle name="Обычный 6 4 12" xfId="3494"/>
    <cellStyle name="Обычный 6 4 13" xfId="6672"/>
    <cellStyle name="Обычный 6 4 2" xfId="1661"/>
    <cellStyle name="Обычный 6 4 2 10" xfId="3432"/>
    <cellStyle name="Обычный 6 4 2 11" xfId="5092"/>
    <cellStyle name="Обычный 6 4 2 12" xfId="6619"/>
    <cellStyle name="Обычный 6 4 2 2" xfId="1925"/>
    <cellStyle name="Обычный 6 4 2 2 10" xfId="7121"/>
    <cellStyle name="Обычный 6 4 2 2 2" xfId="4021"/>
    <cellStyle name="Обычный 6 4 2 2 3" xfId="4587"/>
    <cellStyle name="Обычный 6 4 2 2 4" xfId="4061"/>
    <cellStyle name="Обычный 6 4 2 2 5" xfId="5471"/>
    <cellStyle name="Обычный 6 4 2 2 6" xfId="5882"/>
    <cellStyle name="Обычный 6 4 2 2 7" xfId="6241"/>
    <cellStyle name="Обычный 6 4 2 2 8" xfId="6589"/>
    <cellStyle name="Обычный 6 4 2 2 9" xfId="6876"/>
    <cellStyle name="Обычный 6 4 2 3" xfId="2369"/>
    <cellStyle name="Обычный 6 4 2 3 10" xfId="7243"/>
    <cellStyle name="Обычный 6 4 2 3 2" xfId="4398"/>
    <cellStyle name="Обычный 6 4 2 3 3" xfId="4946"/>
    <cellStyle name="Обычный 6 4 2 3 4" xfId="5383"/>
    <cellStyle name="Обычный 6 4 2 3 5" xfId="5797"/>
    <cellStyle name="Обычный 6 4 2 3 6" xfId="6156"/>
    <cellStyle name="Обычный 6 4 2 3 7" xfId="6504"/>
    <cellStyle name="Обычный 6 4 2 3 8" xfId="6805"/>
    <cellStyle name="Обычный 6 4 2 3 9" xfId="7044"/>
    <cellStyle name="Обычный 6 4 2 4" xfId="3758"/>
    <cellStyle name="Обычный 6 4 2 5" xfId="3117"/>
    <cellStyle name="Обычный 6 4 2 6" xfId="3541"/>
    <cellStyle name="Обычный 6 4 2 7" xfId="4213"/>
    <cellStyle name="Обычный 6 4 2 8" xfId="3375"/>
    <cellStyle name="Обычный 6 4 2 9" xfId="2514"/>
    <cellStyle name="Обычный 6 4 3" xfId="1789"/>
    <cellStyle name="Обычный 6 4 3 10" xfId="6346"/>
    <cellStyle name="Обычный 6 4 3 2" xfId="3885"/>
    <cellStyle name="Обычный 6 4 3 3" xfId="3190"/>
    <cellStyle name="Обычный 6 4 3 4" xfId="3295"/>
    <cellStyle name="Обычный 6 4 3 5" xfId="3581"/>
    <cellStyle name="Обычный 6 4 3 6" xfId="2869"/>
    <cellStyle name="Обычный 6 4 3 7" xfId="2896"/>
    <cellStyle name="Обычный 6 4 3 8" xfId="2899"/>
    <cellStyle name="Обычный 6 4 3 9" xfId="3554"/>
    <cellStyle name="Обычный 6 4 4" xfId="1709"/>
    <cellStyle name="Обычный 6 4 4 10" xfId="5643"/>
    <cellStyle name="Обычный 6 4 4 2" xfId="3805"/>
    <cellStyle name="Обычный 6 4 4 3" xfId="2586"/>
    <cellStyle name="Обычный 6 4 4 4" xfId="2471"/>
    <cellStyle name="Обычный 6 4 4 5" xfId="3578"/>
    <cellStyle name="Обычный 6 4 4 6" xfId="3479"/>
    <cellStyle name="Обычный 6 4 4 7" xfId="4045"/>
    <cellStyle name="Обычный 6 4 4 8" xfId="3405"/>
    <cellStyle name="Обычный 6 4 4 9" xfId="3371"/>
    <cellStyle name="Обычный 6 4 5" xfId="3134"/>
    <cellStyle name="Обычный 6 4 6" xfId="4270"/>
    <cellStyle name="Обычный 6 4 7" xfId="2995"/>
    <cellStyle name="Обычный 6 4 8" xfId="5222"/>
    <cellStyle name="Обычный 6 4 9" xfId="3059"/>
    <cellStyle name="Обычный 6 5" xfId="898"/>
    <cellStyle name="Обычный 6 5 10" xfId="3300"/>
    <cellStyle name="Обычный 6 5 11" xfId="3034"/>
    <cellStyle name="Обычный 6 5 12" xfId="5538"/>
    <cellStyle name="Обычный 6 5 13" xfId="6676"/>
    <cellStyle name="Обычный 6 5 2" xfId="1662"/>
    <cellStyle name="Обычный 6 5 2 10" xfId="5918"/>
    <cellStyle name="Обычный 6 5 2 11" xfId="6214"/>
    <cellStyle name="Обычный 6 5 2 12" xfId="3335"/>
    <cellStyle name="Обычный 6 5 2 2" xfId="1926"/>
    <cellStyle name="Обычный 6 5 2 2 10" xfId="7122"/>
    <cellStyle name="Обычный 6 5 2 2 2" xfId="4022"/>
    <cellStyle name="Обычный 6 5 2 2 3" xfId="4588"/>
    <cellStyle name="Обычный 6 5 2 2 4" xfId="3583"/>
    <cellStyle name="Обычный 6 5 2 2 5" xfId="5472"/>
    <cellStyle name="Обычный 6 5 2 2 6" xfId="5883"/>
    <cellStyle name="Обычный 6 5 2 2 7" xfId="6242"/>
    <cellStyle name="Обычный 6 5 2 2 8" xfId="6590"/>
    <cellStyle name="Обычный 6 5 2 2 9" xfId="6877"/>
    <cellStyle name="Обычный 6 5 2 3" xfId="2370"/>
    <cellStyle name="Обычный 6 5 2 3 10" xfId="7244"/>
    <cellStyle name="Обычный 6 5 2 3 2" xfId="4399"/>
    <cellStyle name="Обычный 6 5 2 3 3" xfId="4947"/>
    <cellStyle name="Обычный 6 5 2 3 4" xfId="5384"/>
    <cellStyle name="Обычный 6 5 2 3 5" xfId="5798"/>
    <cellStyle name="Обычный 6 5 2 3 6" xfId="6157"/>
    <cellStyle name="Обычный 6 5 2 3 7" xfId="6505"/>
    <cellStyle name="Обычный 6 5 2 3 8" xfId="6806"/>
    <cellStyle name="Обычный 6 5 2 3 9" xfId="7045"/>
    <cellStyle name="Обычный 6 5 2 4" xfId="3759"/>
    <cellStyle name="Обычный 6 5 2 5" xfId="3484"/>
    <cellStyle name="Обычный 6 5 2 6" xfId="2740"/>
    <cellStyle name="Обычный 6 5 2 7" xfId="4614"/>
    <cellStyle name="Обычный 6 5 2 8" xfId="5064"/>
    <cellStyle name="Обычный 6 5 2 9" xfId="5498"/>
    <cellStyle name="Обычный 6 5 3" xfId="1790"/>
    <cellStyle name="Обычный 6 5 3 10" xfId="6041"/>
    <cellStyle name="Обычный 6 5 3 2" xfId="3886"/>
    <cellStyle name="Обычный 6 5 3 3" xfId="2649"/>
    <cellStyle name="Обычный 6 5 3 4" xfId="4050"/>
    <cellStyle name="Обычный 6 5 3 5" xfId="4870"/>
    <cellStyle name="Обычный 6 5 3 6" xfId="4713"/>
    <cellStyle name="Обычный 6 5 3 7" xfId="4779"/>
    <cellStyle name="Обычный 6 5 3 8" xfId="2568"/>
    <cellStyle name="Обычный 6 5 3 9" xfId="3279"/>
    <cellStyle name="Обычный 6 5 4" xfId="1850"/>
    <cellStyle name="Обычный 6 5 4 10" xfId="6968"/>
    <cellStyle name="Обычный 6 5 4 2" xfId="3946"/>
    <cellStyle name="Обычный 6 5 4 3" xfId="4085"/>
    <cellStyle name="Обычный 6 5 4 4" xfId="3115"/>
    <cellStyle name="Обычный 6 5 4 5" xfId="2823"/>
    <cellStyle name="Обычный 6 5 4 6" xfId="2940"/>
    <cellStyle name="Обычный 6 5 4 7" xfId="5138"/>
    <cellStyle name="Обычный 6 5 4 8" xfId="5861"/>
    <cellStyle name="Обычный 6 5 4 9" xfId="2936"/>
    <cellStyle name="Обычный 6 5 5" xfId="3135"/>
    <cellStyle name="Обычный 6 5 6" xfId="4330"/>
    <cellStyle name="Обычный 6 5 7" xfId="3362"/>
    <cellStyle name="Обычный 6 5 8" xfId="5142"/>
    <cellStyle name="Обычный 6 5 9" xfId="5649"/>
    <cellStyle name="Обычный 6 6" xfId="899"/>
    <cellStyle name="Обычный 6 6 10" xfId="6026"/>
    <cellStyle name="Обычный 6 6 11" xfId="5600"/>
    <cellStyle name="Обычный 6 6 12" xfId="6702"/>
    <cellStyle name="Обычный 6 6 13" xfId="5007"/>
    <cellStyle name="Обычный 6 6 2" xfId="1663"/>
    <cellStyle name="Обычный 6 6 2 10" xfId="3046"/>
    <cellStyle name="Обычный 6 6 2 11" xfId="4696"/>
    <cellStyle name="Обычный 6 6 2 12" xfId="5314"/>
    <cellStyle name="Обычный 6 6 2 2" xfId="1927"/>
    <cellStyle name="Обычный 6 6 2 2 10" xfId="7123"/>
    <cellStyle name="Обычный 6 6 2 2 2" xfId="4023"/>
    <cellStyle name="Обычный 6 6 2 2 3" xfId="4589"/>
    <cellStyle name="Обычный 6 6 2 2 4" xfId="4976"/>
    <cellStyle name="Обычный 6 6 2 2 5" xfId="5473"/>
    <cellStyle name="Обычный 6 6 2 2 6" xfId="5884"/>
    <cellStyle name="Обычный 6 6 2 2 7" xfId="6243"/>
    <cellStyle name="Обычный 6 6 2 2 8" xfId="6591"/>
    <cellStyle name="Обычный 6 6 2 2 9" xfId="6878"/>
    <cellStyle name="Обычный 6 6 2 3" xfId="2371"/>
    <cellStyle name="Обычный 6 6 2 3 10" xfId="7245"/>
    <cellStyle name="Обычный 6 6 2 3 2" xfId="4400"/>
    <cellStyle name="Обычный 6 6 2 3 3" xfId="4948"/>
    <cellStyle name="Обычный 6 6 2 3 4" xfId="5385"/>
    <cellStyle name="Обычный 6 6 2 3 5" xfId="5799"/>
    <cellStyle name="Обычный 6 6 2 3 6" xfId="6158"/>
    <cellStyle name="Обычный 6 6 2 3 7" xfId="6506"/>
    <cellStyle name="Обычный 6 6 2 3 8" xfId="6807"/>
    <cellStyle name="Обычный 6 6 2 3 9" xfId="7046"/>
    <cellStyle name="Обычный 6 6 2 4" xfId="3760"/>
    <cellStyle name="Обычный 6 6 2 5" xfId="3092"/>
    <cellStyle name="Обычный 6 6 2 6" xfId="2947"/>
    <cellStyle name="Обычный 6 6 2 7" xfId="2916"/>
    <cellStyle name="Обычный 6 6 2 8" xfId="4233"/>
    <cellStyle name="Обычный 6 6 2 9" xfId="2963"/>
    <cellStyle name="Обычный 6 6 3" xfId="1791"/>
    <cellStyle name="Обычный 6 6 3 10" xfId="6445"/>
    <cellStyle name="Обычный 6 6 3 2" xfId="3887"/>
    <cellStyle name="Обычный 6 6 3 3" xfId="2588"/>
    <cellStyle name="Обычный 6 6 3 4" xfId="2428"/>
    <cellStyle name="Обычный 6 6 3 5" xfId="3250"/>
    <cellStyle name="Обычный 6 6 3 6" xfId="4227"/>
    <cellStyle name="Обычный 6 6 3 7" xfId="2538"/>
    <cellStyle name="Обычный 6 6 3 8" xfId="5911"/>
    <cellStyle name="Обычный 6 6 3 9" xfId="5681"/>
    <cellStyle name="Обычный 6 6 4" xfId="1763"/>
    <cellStyle name="Обычный 6 6 4 10" xfId="3008"/>
    <cellStyle name="Обычный 6 6 4 2" xfId="3859"/>
    <cellStyle name="Обычный 6 6 4 3" xfId="2400"/>
    <cellStyle name="Обычный 6 6 4 4" xfId="4670"/>
    <cellStyle name="Обычный 6 6 4 5" xfId="4797"/>
    <cellStyle name="Обычный 6 6 4 6" xfId="2873"/>
    <cellStyle name="Обычный 6 6 4 7" xfId="2950"/>
    <cellStyle name="Обычный 6 6 4 8" xfId="5303"/>
    <cellStyle name="Обычный 6 6 4 9" xfId="2779"/>
    <cellStyle name="Обычный 6 6 5" xfId="3136"/>
    <cellStyle name="Обычный 6 6 6" xfId="4224"/>
    <cellStyle name="Обычный 6 6 7" xfId="3231"/>
    <cellStyle name="Обычный 6 6 8" xfId="2632"/>
    <cellStyle name="Обычный 6 6 9" xfId="5574"/>
    <cellStyle name="Обычный 6 7" xfId="900"/>
    <cellStyle name="Обычный 6 7 10" xfId="5968"/>
    <cellStyle name="Обычный 6 7 11" xfId="5990"/>
    <cellStyle name="Обычный 6 7 12" xfId="6663"/>
    <cellStyle name="Обычный 6 7 13" xfId="5987"/>
    <cellStyle name="Обычный 6 7 2" xfId="1664"/>
    <cellStyle name="Обычный 6 7 2 10" xfId="5913"/>
    <cellStyle name="Обычный 6 7 2 11" xfId="6267"/>
    <cellStyle name="Обычный 6 7 2 12" xfId="3248"/>
    <cellStyle name="Обычный 6 7 2 2" xfId="1928"/>
    <cellStyle name="Обычный 6 7 2 2 10" xfId="7124"/>
    <cellStyle name="Обычный 6 7 2 2 2" xfId="4024"/>
    <cellStyle name="Обычный 6 7 2 2 3" xfId="4590"/>
    <cellStyle name="Обычный 6 7 2 2 4" xfId="3702"/>
    <cellStyle name="Обычный 6 7 2 2 5" xfId="5474"/>
    <cellStyle name="Обычный 6 7 2 2 6" xfId="5885"/>
    <cellStyle name="Обычный 6 7 2 2 7" xfId="6244"/>
    <cellStyle name="Обычный 6 7 2 2 8" xfId="6592"/>
    <cellStyle name="Обычный 6 7 2 2 9" xfId="6879"/>
    <cellStyle name="Обычный 6 7 2 3" xfId="2372"/>
    <cellStyle name="Обычный 6 7 2 3 10" xfId="7246"/>
    <cellStyle name="Обычный 6 7 2 3 2" xfId="4401"/>
    <cellStyle name="Обычный 6 7 2 3 3" xfId="4949"/>
    <cellStyle name="Обычный 6 7 2 3 4" xfId="5386"/>
    <cellStyle name="Обычный 6 7 2 3 5" xfId="5800"/>
    <cellStyle name="Обычный 6 7 2 3 6" xfId="6159"/>
    <cellStyle name="Обычный 6 7 2 3 7" xfId="6507"/>
    <cellStyle name="Обычный 6 7 2 3 8" xfId="6808"/>
    <cellStyle name="Обычный 6 7 2 3 9" xfId="7047"/>
    <cellStyle name="Обычный 6 7 2 4" xfId="3761"/>
    <cellStyle name="Обычный 6 7 2 5" xfId="2689"/>
    <cellStyle name="Обычный 6 7 2 6" xfId="2648"/>
    <cellStyle name="Обычный 6 7 2 7" xfId="4593"/>
    <cellStyle name="Обычный 6 7 2 8" xfId="4862"/>
    <cellStyle name="Обычный 6 7 2 9" xfId="5477"/>
    <cellStyle name="Обычный 6 7 3" xfId="1792"/>
    <cellStyle name="Обычный 6 7 3 10" xfId="5270"/>
    <cellStyle name="Обычный 6 7 3 2" xfId="3888"/>
    <cellStyle name="Обычный 6 7 3 3" xfId="3670"/>
    <cellStyle name="Обычный 6 7 3 4" xfId="2949"/>
    <cellStyle name="Обычный 6 7 3 5" xfId="4611"/>
    <cellStyle name="Обычный 6 7 3 6" xfId="2841"/>
    <cellStyle name="Обычный 6 7 3 7" xfId="3520"/>
    <cellStyle name="Обычный 6 7 3 8" xfId="2882"/>
    <cellStyle name="Обычный 6 7 3 9" xfId="4999"/>
    <cellStyle name="Обычный 6 7 4" xfId="1762"/>
    <cellStyle name="Обычный 6 7 4 10" xfId="6338"/>
    <cellStyle name="Обычный 6 7 4 2" xfId="3858"/>
    <cellStyle name="Обычный 6 7 4 3" xfId="2441"/>
    <cellStyle name="Обычный 6 7 4 4" xfId="4749"/>
    <cellStyle name="Обычный 6 7 4 5" xfId="3001"/>
    <cellStyle name="Обычный 6 7 4 6" xfId="3660"/>
    <cellStyle name="Обычный 6 7 4 7" xfId="4161"/>
    <cellStyle name="Обычный 6 7 4 8" xfId="5066"/>
    <cellStyle name="Обычный 6 7 4 9" xfId="3267"/>
    <cellStyle name="Обычный 6 7 5" xfId="3137"/>
    <cellStyle name="Обычный 6 7 6" xfId="4136"/>
    <cellStyle name="Обычный 6 7 7" xfId="3468"/>
    <cellStyle name="Обычный 6 7 8" xfId="2861"/>
    <cellStyle name="Обычный 6 7 9" xfId="2834"/>
    <cellStyle name="Обычный 6 8" xfId="901"/>
    <cellStyle name="Обычный 6 8 10" xfId="3022"/>
    <cellStyle name="Обычный 6 8 11" xfId="5995"/>
    <cellStyle name="Обычный 6 8 12" xfId="5975"/>
    <cellStyle name="Обычный 6 8 13" xfId="6961"/>
    <cellStyle name="Обычный 6 8 2" xfId="1665"/>
    <cellStyle name="Обычный 6 8 2 10" xfId="4809"/>
    <cellStyle name="Обычный 6 8 2 11" xfId="5599"/>
    <cellStyle name="Обычный 6 8 2 12" xfId="2897"/>
    <cellStyle name="Обычный 6 8 2 2" xfId="1929"/>
    <cellStyle name="Обычный 6 8 2 2 10" xfId="7125"/>
    <cellStyle name="Обычный 6 8 2 2 2" xfId="4025"/>
    <cellStyle name="Обычный 6 8 2 2 3" xfId="4591"/>
    <cellStyle name="Обычный 6 8 2 2 4" xfId="4975"/>
    <cellStyle name="Обычный 6 8 2 2 5" xfId="5475"/>
    <cellStyle name="Обычный 6 8 2 2 6" xfId="5886"/>
    <cellStyle name="Обычный 6 8 2 2 7" xfId="6245"/>
    <cellStyle name="Обычный 6 8 2 2 8" xfId="6593"/>
    <cellStyle name="Обычный 6 8 2 2 9" xfId="6880"/>
    <cellStyle name="Обычный 6 8 2 3" xfId="2373"/>
    <cellStyle name="Обычный 6 8 2 3 10" xfId="7247"/>
    <cellStyle name="Обычный 6 8 2 3 2" xfId="4402"/>
    <cellStyle name="Обычный 6 8 2 3 3" xfId="4950"/>
    <cellStyle name="Обычный 6 8 2 3 4" xfId="5387"/>
    <cellStyle name="Обычный 6 8 2 3 5" xfId="5801"/>
    <cellStyle name="Обычный 6 8 2 3 6" xfId="6160"/>
    <cellStyle name="Обычный 6 8 2 3 7" xfId="6508"/>
    <cellStyle name="Обычный 6 8 2 3 8" xfId="6809"/>
    <cellStyle name="Обычный 6 8 2 3 9" xfId="7048"/>
    <cellStyle name="Обычный 6 8 2 4" xfId="3762"/>
    <cellStyle name="Обычный 6 8 2 5" xfId="2549"/>
    <cellStyle name="Обычный 6 8 2 6" xfId="3326"/>
    <cellStyle name="Обычный 6 8 2 7" xfId="2529"/>
    <cellStyle name="Обычный 6 8 2 8" xfId="2512"/>
    <cellStyle name="Обычный 6 8 2 9" xfId="3167"/>
    <cellStyle name="Обычный 6 8 3" xfId="1793"/>
    <cellStyle name="Обычный 6 8 3 10" xfId="3251"/>
    <cellStyle name="Обычный 6 8 3 2" xfId="3889"/>
    <cellStyle name="Обычный 6 8 3 3" xfId="3546"/>
    <cellStyle name="Обычный 6 8 3 4" xfId="2636"/>
    <cellStyle name="Обычный 6 8 3 5" xfId="3677"/>
    <cellStyle name="Обычный 6 8 3 6" xfId="5078"/>
    <cellStyle name="Обычный 6 8 3 7" xfId="3395"/>
    <cellStyle name="Обычный 6 8 3 8" xfId="3233"/>
    <cellStyle name="Обычный 6 8 3 9" xfId="5245"/>
    <cellStyle name="Обычный 6 8 4" xfId="1739"/>
    <cellStyle name="Обычный 6 8 4 10" xfId="6324"/>
    <cellStyle name="Обычный 6 8 4 2" xfId="3835"/>
    <cellStyle name="Обычный 6 8 4 3" xfId="3661"/>
    <cellStyle name="Обычный 6 8 4 4" xfId="2409"/>
    <cellStyle name="Обычный 6 8 4 5" xfId="5039"/>
    <cellStyle name="Обычный 6 8 4 6" xfId="3265"/>
    <cellStyle name="Обычный 6 8 4 7" xfId="5454"/>
    <cellStyle name="Обычный 6 8 4 8" xfId="5017"/>
    <cellStyle name="Обычный 6 8 4 9" xfId="6272"/>
    <cellStyle name="Обычный 6 8 5" xfId="3138"/>
    <cellStyle name="Обычный 6 8 6" xfId="4095"/>
    <cellStyle name="Обычный 6 8 7" xfId="3270"/>
    <cellStyle name="Обычный 6 8 8" xfId="3696"/>
    <cellStyle name="Обычный 6 8 9" xfId="3182"/>
    <cellStyle name="Обычный 6 9" xfId="902"/>
    <cellStyle name="Обычный 6 9 10" xfId="5028"/>
    <cellStyle name="Обычный 6 9 11" xfId="3473"/>
    <cellStyle name="Обычный 6 9 12" xfId="5323"/>
    <cellStyle name="Обычный 6 9 13" xfId="6986"/>
    <cellStyle name="Обычный 6 9 2" xfId="1666"/>
    <cellStyle name="Обычный 6 9 2 10" xfId="3366"/>
    <cellStyle name="Обычный 6 9 2 11" xfId="6247"/>
    <cellStyle name="Обычный 6 9 2 12" xfId="3177"/>
    <cellStyle name="Обычный 6 9 2 2" xfId="1930"/>
    <cellStyle name="Обычный 6 9 2 2 10" xfId="7126"/>
    <cellStyle name="Обычный 6 9 2 2 2" xfId="4026"/>
    <cellStyle name="Обычный 6 9 2 2 3" xfId="4592"/>
    <cellStyle name="Обычный 6 9 2 2 4" xfId="4836"/>
    <cellStyle name="Обычный 6 9 2 2 5" xfId="5476"/>
    <cellStyle name="Обычный 6 9 2 2 6" xfId="5887"/>
    <cellStyle name="Обычный 6 9 2 2 7" xfId="6246"/>
    <cellStyle name="Обычный 6 9 2 2 8" xfId="6594"/>
    <cellStyle name="Обычный 6 9 2 2 9" xfId="6881"/>
    <cellStyle name="Обычный 6 9 2 3" xfId="2374"/>
    <cellStyle name="Обычный 6 9 2 3 10" xfId="7248"/>
    <cellStyle name="Обычный 6 9 2 3 2" xfId="4403"/>
    <cellStyle name="Обычный 6 9 2 3 3" xfId="4951"/>
    <cellStyle name="Обычный 6 9 2 3 4" xfId="5388"/>
    <cellStyle name="Обычный 6 9 2 3 5" xfId="5802"/>
    <cellStyle name="Обычный 6 9 2 3 6" xfId="6161"/>
    <cellStyle name="Обычный 6 9 2 3 7" xfId="6509"/>
    <cellStyle name="Обычный 6 9 2 3 8" xfId="6810"/>
    <cellStyle name="Обычный 6 9 2 3 9" xfId="7049"/>
    <cellStyle name="Обычный 6 9 2 4" xfId="3763"/>
    <cellStyle name="Обычный 6 9 2 5" xfId="3650"/>
    <cellStyle name="Обычный 6 9 2 6" xfId="3076"/>
    <cellStyle name="Обычный 6 9 2 7" xfId="4626"/>
    <cellStyle name="Обычный 6 9 2 8" xfId="5076"/>
    <cellStyle name="Обычный 6 9 2 9" xfId="5510"/>
    <cellStyle name="Обычный 6 9 3" xfId="1794"/>
    <cellStyle name="Обычный 6 9 3 10" xfId="6626"/>
    <cellStyle name="Обычный 6 9 3 2" xfId="3890"/>
    <cellStyle name="Обычный 6 9 3 3" xfId="3516"/>
    <cellStyle name="Обычный 6 9 3 4" xfId="3616"/>
    <cellStyle name="Обычный 6 9 3 5" xfId="3065"/>
    <cellStyle name="Обычный 6 9 3 6" xfId="4724"/>
    <cellStyle name="Обычный 6 9 3 7" xfId="2976"/>
    <cellStyle name="Обычный 6 9 3 8" xfId="5085"/>
    <cellStyle name="Обычный 6 9 3 9" xfId="3164"/>
    <cellStyle name="Обычный 6 9 4" xfId="1689"/>
    <cellStyle name="Обычный 6 9 4 10" xfId="6983"/>
    <cellStyle name="Обычный 6 9 4 2" xfId="3786"/>
    <cellStyle name="Обычный 6 9 4 3" xfId="3604"/>
    <cellStyle name="Обычный 6 9 4 4" xfId="3430"/>
    <cellStyle name="Обычный 6 9 4 5" xfId="4304"/>
    <cellStyle name="Обычный 6 9 4 6" xfId="5036"/>
    <cellStyle name="Обычный 6 9 4 7" xfId="5181"/>
    <cellStyle name="Обычный 6 9 4 8" xfId="4621"/>
    <cellStyle name="Обычный 6 9 4 9" xfId="4881"/>
    <cellStyle name="Обычный 6 9 5" xfId="3139"/>
    <cellStyle name="Обычный 6 9 6" xfId="3586"/>
    <cellStyle name="Обычный 6 9 7" xfId="4147"/>
    <cellStyle name="Обычный 6 9 8" xfId="4730"/>
    <cellStyle name="Обычный 6 9 9" xfId="5171"/>
    <cellStyle name="Обычный 7" xfId="97"/>
    <cellStyle name="Обычный 7 10" xfId="1611"/>
    <cellStyle name="Обычный 7 10 10" xfId="5692"/>
    <cellStyle name="Обычный 7 10 11" xfId="6380"/>
    <cellStyle name="Обычный 7 10 12" xfId="6949"/>
    <cellStyle name="Обычный 7 10 2" xfId="1859"/>
    <cellStyle name="Обычный 7 10 2 10" xfId="3188"/>
    <cellStyle name="Обычный 7 10 2 2" xfId="3955"/>
    <cellStyle name="Обычный 7 10 2 3" xfId="4521"/>
    <cellStyle name="Обычный 7 10 2 4" xfId="3161"/>
    <cellStyle name="Обычный 7 10 2 5" xfId="4246"/>
    <cellStyle name="Обычный 7 10 2 6" xfId="5529"/>
    <cellStyle name="Обычный 7 10 2 7" xfId="5941"/>
    <cellStyle name="Обычный 7 10 2 8" xfId="5152"/>
    <cellStyle name="Обычный 7 10 2 9" xfId="6643"/>
    <cellStyle name="Обычный 7 10 3" xfId="2319"/>
    <cellStyle name="Обычный 7 10 3 10" xfId="7193"/>
    <cellStyle name="Обычный 7 10 3 2" xfId="4348"/>
    <cellStyle name="Обычный 7 10 3 3" xfId="4896"/>
    <cellStyle name="Обычный 7 10 3 4" xfId="5333"/>
    <cellStyle name="Обычный 7 10 3 5" xfId="5747"/>
    <cellStyle name="Обычный 7 10 3 6" xfId="6106"/>
    <cellStyle name="Обычный 7 10 3 7" xfId="6454"/>
    <cellStyle name="Обычный 7 10 3 8" xfId="6755"/>
    <cellStyle name="Обычный 7 10 3 9" xfId="6994"/>
    <cellStyle name="Обычный 7 10 4" xfId="3707"/>
    <cellStyle name="Обычный 7 10 5" xfId="2716"/>
    <cellStyle name="Обычный 7 10 6" xfId="3528"/>
    <cellStyle name="Обычный 7 10 7" xfId="3238"/>
    <cellStyle name="Обычный 7 10 8" xfId="5263"/>
    <cellStyle name="Обычный 7 10 9" xfId="2559"/>
    <cellStyle name="Обычный 7 11" xfId="1715"/>
    <cellStyle name="Обычный 7 11 10" xfId="5971"/>
    <cellStyle name="Обычный 7 11 2" xfId="3811"/>
    <cellStyle name="Обычный 7 11 3" xfId="2533"/>
    <cellStyle name="Обычный 7 11 4" xfId="2405"/>
    <cellStyle name="Обычный 7 11 5" xfId="2846"/>
    <cellStyle name="Обычный 7 11 6" xfId="3221"/>
    <cellStyle name="Обычный 7 11 7" xfId="2566"/>
    <cellStyle name="Обычный 7 11 8" xfId="4229"/>
    <cellStyle name="Обычный 7 11 9" xfId="6034"/>
    <cellStyle name="Обычный 7 12" xfId="1701"/>
    <cellStyle name="Обычный 7 12 10" xfId="5988"/>
    <cellStyle name="Обычный 7 12 2" xfId="3798"/>
    <cellStyle name="Обычный 7 12 3" xfId="3104"/>
    <cellStyle name="Обычный 7 12 4" xfId="3322"/>
    <cellStyle name="Обычный 7 12 5" xfId="2557"/>
    <cellStyle name="Обычный 7 12 6" xfId="5060"/>
    <cellStyle name="Обычный 7 12 7" xfId="5494"/>
    <cellStyle name="Обычный 7 12 8" xfId="5912"/>
    <cellStyle name="Обычный 7 12 9" xfId="6268"/>
    <cellStyle name="Обычный 7 13" xfId="2481"/>
    <cellStyle name="Обычный 7 14" xfId="3667"/>
    <cellStyle name="Обычный 7 15" xfId="2446"/>
    <cellStyle name="Обычный 7 16" xfId="4133"/>
    <cellStyle name="Обычный 7 17" xfId="2432"/>
    <cellStyle name="Обычный 7 18" xfId="3342"/>
    <cellStyle name="Обычный 7 19" xfId="3198"/>
    <cellStyle name="Обычный 7 2" xfId="904"/>
    <cellStyle name="Обычный 7 2 10" xfId="5606"/>
    <cellStyle name="Обычный 7 2 11" xfId="6403"/>
    <cellStyle name="Обычный 7 2 12" xfId="6351"/>
    <cellStyle name="Обычный 7 2 13" xfId="6933"/>
    <cellStyle name="Обычный 7 2 2" xfId="1667"/>
    <cellStyle name="Обычный 7 2 2 10" xfId="3560"/>
    <cellStyle name="Обычный 7 2 2 11" xfId="5659"/>
    <cellStyle name="Обычный 7 2 2 12" xfId="5535"/>
    <cellStyle name="Обычный 7 2 2 2" xfId="1932"/>
    <cellStyle name="Обычный 7 2 2 2 10" xfId="7127"/>
    <cellStyle name="Обычный 7 2 2 2 2" xfId="4028"/>
    <cellStyle name="Обычный 7 2 2 2 3" xfId="4594"/>
    <cellStyle name="Обычный 7 2 2 2 4" xfId="4742"/>
    <cellStyle name="Обычный 7 2 2 2 5" xfId="5478"/>
    <cellStyle name="Обычный 7 2 2 2 6" xfId="5889"/>
    <cellStyle name="Обычный 7 2 2 2 7" xfId="6248"/>
    <cellStyle name="Обычный 7 2 2 2 8" xfId="6596"/>
    <cellStyle name="Обычный 7 2 2 2 9" xfId="6882"/>
    <cellStyle name="Обычный 7 2 2 3" xfId="2375"/>
    <cellStyle name="Обычный 7 2 2 3 10" xfId="7249"/>
    <cellStyle name="Обычный 7 2 2 3 2" xfId="4404"/>
    <cellStyle name="Обычный 7 2 2 3 3" xfId="4952"/>
    <cellStyle name="Обычный 7 2 2 3 4" xfId="5389"/>
    <cellStyle name="Обычный 7 2 2 3 5" xfId="5803"/>
    <cellStyle name="Обычный 7 2 2 3 6" xfId="6162"/>
    <cellStyle name="Обычный 7 2 2 3 7" xfId="6510"/>
    <cellStyle name="Обычный 7 2 2 3 8" xfId="6811"/>
    <cellStyle name="Обычный 7 2 2 3 9" xfId="7050"/>
    <cellStyle name="Обычный 7 2 2 4" xfId="3764"/>
    <cellStyle name="Обычный 7 2 2 5" xfId="3131"/>
    <cellStyle name="Обычный 7 2 2 6" xfId="3194"/>
    <cellStyle name="Обычный 7 2 2 7" xfId="2769"/>
    <cellStyle name="Обычный 7 2 2 8" xfId="2603"/>
    <cellStyle name="Обычный 7 2 2 9" xfId="3419"/>
    <cellStyle name="Обычный 7 2 3" xfId="1795"/>
    <cellStyle name="Обычный 7 2 3 10" xfId="3421"/>
    <cellStyle name="Обычный 7 2 3 2" xfId="3891"/>
    <cellStyle name="Обычный 7 2 3 3" xfId="3192"/>
    <cellStyle name="Обычный 7 2 3 4" xfId="2920"/>
    <cellStyle name="Обычный 7 2 3 5" xfId="2871"/>
    <cellStyle name="Обычный 7 2 3 6" xfId="2476"/>
    <cellStyle name="Обычный 7 2 3 7" xfId="4338"/>
    <cellStyle name="Обычный 7 2 3 8" xfId="3236"/>
    <cellStyle name="Обычный 7 2 3 9" xfId="5515"/>
    <cellStyle name="Обычный 7 2 4" xfId="1761"/>
    <cellStyle name="Обычный 7 2 4 10" xfId="5985"/>
    <cellStyle name="Обычный 7 2 4 2" xfId="3857"/>
    <cellStyle name="Обычный 7 2 4 3" xfId="2631"/>
    <cellStyle name="Обычный 7 2 4 4" xfId="4863"/>
    <cellStyle name="Обычный 7 2 4 5" xfId="3496"/>
    <cellStyle name="Обычный 7 2 4 6" xfId="3505"/>
    <cellStyle name="Обычный 7 2 4 7" xfId="2999"/>
    <cellStyle name="Обычный 7 2 4 8" xfId="4126"/>
    <cellStyle name="Обычный 7 2 4 9" xfId="5100"/>
    <cellStyle name="Обычный 7 2 5" xfId="3141"/>
    <cellStyle name="Обычный 7 2 6" xfId="2915"/>
    <cellStyle name="Обычный 7 2 7" xfId="2839"/>
    <cellStyle name="Обычный 7 2 8" xfId="4637"/>
    <cellStyle name="Обычный 7 2 9" xfId="4177"/>
    <cellStyle name="Обычный 7 20" xfId="5849"/>
    <cellStyle name="Обычный 7 21" xfId="6372"/>
    <cellStyle name="Обычный 7 3" xfId="905"/>
    <cellStyle name="Обычный 7 3 10" xfId="3497"/>
    <cellStyle name="Обычный 7 3 11" xfId="6439"/>
    <cellStyle name="Обычный 7 3 12" xfId="3433"/>
    <cellStyle name="Обычный 7 3 13" xfId="6913"/>
    <cellStyle name="Обычный 7 3 2" xfId="1668"/>
    <cellStyle name="Обычный 7 3 2 10" xfId="4166"/>
    <cellStyle name="Обычный 7 3 2 11" xfId="6278"/>
    <cellStyle name="Обычный 7 3 2 12" xfId="6667"/>
    <cellStyle name="Обычный 7 3 2 2" xfId="1933"/>
    <cellStyle name="Обычный 7 3 2 2 10" xfId="7128"/>
    <cellStyle name="Обычный 7 3 2 2 2" xfId="4029"/>
    <cellStyle name="Обычный 7 3 2 2 3" xfId="4595"/>
    <cellStyle name="Обычный 7 3 2 2 4" xfId="4662"/>
    <cellStyle name="Обычный 7 3 2 2 5" xfId="5479"/>
    <cellStyle name="Обычный 7 3 2 2 6" xfId="5890"/>
    <cellStyle name="Обычный 7 3 2 2 7" xfId="6249"/>
    <cellStyle name="Обычный 7 3 2 2 8" xfId="6597"/>
    <cellStyle name="Обычный 7 3 2 2 9" xfId="6883"/>
    <cellStyle name="Обычный 7 3 2 3" xfId="2376"/>
    <cellStyle name="Обычный 7 3 2 3 10" xfId="7250"/>
    <cellStyle name="Обычный 7 3 2 3 2" xfId="4405"/>
    <cellStyle name="Обычный 7 3 2 3 3" xfId="4953"/>
    <cellStyle name="Обычный 7 3 2 3 4" xfId="5390"/>
    <cellStyle name="Обычный 7 3 2 3 5" xfId="5804"/>
    <cellStyle name="Обычный 7 3 2 3 6" xfId="6163"/>
    <cellStyle name="Обычный 7 3 2 3 7" xfId="6511"/>
    <cellStyle name="Обычный 7 3 2 3 8" xfId="6812"/>
    <cellStyle name="Обычный 7 3 2 3 9" xfId="7051"/>
    <cellStyle name="Обычный 7 3 2 4" xfId="3765"/>
    <cellStyle name="Обычный 7 3 2 5" xfId="3485"/>
    <cellStyle name="Обычный 7 3 2 6" xfId="4988"/>
    <cellStyle name="Обычный 7 3 2 7" xfId="2996"/>
    <cellStyle name="Обычный 7 3 2 8" xfId="5071"/>
    <cellStyle name="Обычный 7 3 2 9" xfId="5505"/>
    <cellStyle name="Обычный 7 3 3" xfId="1796"/>
    <cellStyle name="Обычный 7 3 3 10" xfId="6092"/>
    <cellStyle name="Обычный 7 3 3 2" xfId="3892"/>
    <cellStyle name="Обычный 7 3 3 3" xfId="2650"/>
    <cellStyle name="Обычный 7 3 3 4" xfId="4053"/>
    <cellStyle name="Обычный 7 3 3 5" xfId="4765"/>
    <cellStyle name="Обычный 7 3 3 6" xfId="2979"/>
    <cellStyle name="Обычный 7 3 3 7" xfId="2756"/>
    <cellStyle name="Обычный 7 3 3 8" xfId="3053"/>
    <cellStyle name="Обычный 7 3 3 9" xfId="5644"/>
    <cellStyle name="Обычный 7 3 4" xfId="1760"/>
    <cellStyle name="Обычный 7 3 4 10" xfId="5029"/>
    <cellStyle name="Обычный 7 3 4 2" xfId="3856"/>
    <cellStyle name="Обычный 7 3 4 3" xfId="3187"/>
    <cellStyle name="Обычный 7 3 4 4" xfId="4832"/>
    <cellStyle name="Обычный 7 3 4 5" xfId="2541"/>
    <cellStyle name="Обычный 7 3 4 6" xfId="2600"/>
    <cellStyle name="Обычный 7 3 4 7" xfId="2934"/>
    <cellStyle name="Обычный 7 3 4 8" xfId="4880"/>
    <cellStyle name="Обычный 7 3 4 9" xfId="2423"/>
    <cellStyle name="Обычный 7 3 5" xfId="3142"/>
    <cellStyle name="Обычный 7 3 6" xfId="2914"/>
    <cellStyle name="Обычный 7 3 7" xfId="3590"/>
    <cellStyle name="Обычный 7 3 8" xfId="5265"/>
    <cellStyle name="Обычный 7 3 9" xfId="5169"/>
    <cellStyle name="Обычный 7 4" xfId="906"/>
    <cellStyle name="Обычный 7 4 10" xfId="5674"/>
    <cellStyle name="Обычный 7 4 11" xfId="6383"/>
    <cellStyle name="Обычный 7 4 12" xfId="3013"/>
    <cellStyle name="Обычный 7 4 13" xfId="2795"/>
    <cellStyle name="Обычный 7 4 2" xfId="1669"/>
    <cellStyle name="Обычный 7 4 2 10" xfId="2466"/>
    <cellStyle name="Обычный 7 4 2 11" xfId="2814"/>
    <cellStyle name="Обычный 7 4 2 12" xfId="4648"/>
    <cellStyle name="Обычный 7 4 2 2" xfId="1934"/>
    <cellStyle name="Обычный 7 4 2 2 10" xfId="7129"/>
    <cellStyle name="Обычный 7 4 2 2 2" xfId="4030"/>
    <cellStyle name="Обычный 7 4 2 2 3" xfId="4596"/>
    <cellStyle name="Обычный 7 4 2 2 4" xfId="4649"/>
    <cellStyle name="Обычный 7 4 2 2 5" xfId="5480"/>
    <cellStyle name="Обычный 7 4 2 2 6" xfId="5891"/>
    <cellStyle name="Обычный 7 4 2 2 7" xfId="6250"/>
    <cellStyle name="Обычный 7 4 2 2 8" xfId="6598"/>
    <cellStyle name="Обычный 7 4 2 2 9" xfId="6884"/>
    <cellStyle name="Обычный 7 4 2 3" xfId="2377"/>
    <cellStyle name="Обычный 7 4 2 3 10" xfId="7251"/>
    <cellStyle name="Обычный 7 4 2 3 2" xfId="4406"/>
    <cellStyle name="Обычный 7 4 2 3 3" xfId="4954"/>
    <cellStyle name="Обычный 7 4 2 3 4" xfId="5391"/>
    <cellStyle name="Обычный 7 4 2 3 5" xfId="5805"/>
    <cellStyle name="Обычный 7 4 2 3 6" xfId="6164"/>
    <cellStyle name="Обычный 7 4 2 3 7" xfId="6512"/>
    <cellStyle name="Обычный 7 4 2 3 8" xfId="6813"/>
    <cellStyle name="Обычный 7 4 2 3 9" xfId="7052"/>
    <cellStyle name="Обычный 7 4 2 4" xfId="3766"/>
    <cellStyle name="Обычный 7 4 2 5" xfId="3098"/>
    <cellStyle name="Обычный 7 4 2 6" xfId="2739"/>
    <cellStyle name="Обычный 7 4 2 7" xfId="4702"/>
    <cellStyle name="Обычный 7 4 2 8" xfId="2463"/>
    <cellStyle name="Обычный 7 4 2 9" xfId="4121"/>
    <cellStyle name="Обычный 7 4 3" xfId="1797"/>
    <cellStyle name="Обычный 7 4 3 10" xfId="6389"/>
    <cellStyle name="Обычный 7 4 3 2" xfId="3893"/>
    <cellStyle name="Обычный 7 4 3 3" xfId="2535"/>
    <cellStyle name="Обычный 7 4 3 4" xfId="2607"/>
    <cellStyle name="Обычный 7 4 3 5" xfId="2863"/>
    <cellStyle name="Обычный 7 4 3 6" xfId="4141"/>
    <cellStyle name="Обычный 7 4 3 7" xfId="4220"/>
    <cellStyle name="Обычный 7 4 3 8" xfId="5920"/>
    <cellStyle name="Обычный 7 4 3 9" xfId="5632"/>
    <cellStyle name="Обычный 7 4 4" xfId="1759"/>
    <cellStyle name="Обычный 7 4 4 10" xfId="3411"/>
    <cellStyle name="Обычный 7 4 4 2" xfId="3855"/>
    <cellStyle name="Обычный 7 4 4 3" xfId="3504"/>
    <cellStyle name="Обычный 7 4 4 4" xfId="4983"/>
    <cellStyle name="Обычный 7 4 4 5" xfId="3062"/>
    <cellStyle name="Обычный 7 4 4 6" xfId="3657"/>
    <cellStyle name="Обычный 7 4 4 7" xfId="2705"/>
    <cellStyle name="Обычный 7 4 4 8" xfId="5255"/>
    <cellStyle name="Обычный 7 4 4 9" xfId="4686"/>
    <cellStyle name="Обычный 7 4 5" xfId="3143"/>
    <cellStyle name="Обычный 7 4 6" xfId="2913"/>
    <cellStyle name="Обычный 7 4 7" xfId="4254"/>
    <cellStyle name="Обычный 7 4 8" xfId="5316"/>
    <cellStyle name="Обычный 7 4 9" xfId="5684"/>
    <cellStyle name="Обычный 7 5" xfId="907"/>
    <cellStyle name="Обычный 7 5 10" xfId="6049"/>
    <cellStyle name="Обычный 7 5 11" xfId="6330"/>
    <cellStyle name="Обычный 7 5 12" xfId="6712"/>
    <cellStyle name="Обычный 7 5 13" xfId="6404"/>
    <cellStyle name="Обычный 7 5 2" xfId="1670"/>
    <cellStyle name="Обычный 7 5 2 10" xfId="3268"/>
    <cellStyle name="Обычный 7 5 2 11" xfId="5248"/>
    <cellStyle name="Обычный 7 5 2 12" xfId="4551"/>
    <cellStyle name="Обычный 7 5 2 2" xfId="1935"/>
    <cellStyle name="Обычный 7 5 2 2 10" xfId="7130"/>
    <cellStyle name="Обычный 7 5 2 2 2" xfId="4031"/>
    <cellStyle name="Обычный 7 5 2 2 3" xfId="4597"/>
    <cellStyle name="Обычный 7 5 2 2 4" xfId="2752"/>
    <cellStyle name="Обычный 7 5 2 2 5" xfId="5481"/>
    <cellStyle name="Обычный 7 5 2 2 6" xfId="5892"/>
    <cellStyle name="Обычный 7 5 2 2 7" xfId="6251"/>
    <cellStyle name="Обычный 7 5 2 2 8" xfId="6599"/>
    <cellStyle name="Обычный 7 5 2 2 9" xfId="6885"/>
    <cellStyle name="Обычный 7 5 2 3" xfId="2378"/>
    <cellStyle name="Обычный 7 5 2 3 10" xfId="7252"/>
    <cellStyle name="Обычный 7 5 2 3 2" xfId="4407"/>
    <cellStyle name="Обычный 7 5 2 3 3" xfId="4955"/>
    <cellStyle name="Обычный 7 5 2 3 4" xfId="5392"/>
    <cellStyle name="Обычный 7 5 2 3 5" xfId="5806"/>
    <cellStyle name="Обычный 7 5 2 3 6" xfId="6165"/>
    <cellStyle name="Обычный 7 5 2 3 7" xfId="6513"/>
    <cellStyle name="Обычный 7 5 2 3 8" xfId="6814"/>
    <cellStyle name="Обычный 7 5 2 3 9" xfId="7053"/>
    <cellStyle name="Обычный 7 5 2 4" xfId="3767"/>
    <cellStyle name="Обычный 7 5 2 5" xfId="2687"/>
    <cellStyle name="Обычный 7 5 2 6" xfId="4332"/>
    <cellStyle name="Обычный 7 5 2 7" xfId="2785"/>
    <cellStyle name="Обычный 7 5 2 8" xfId="2864"/>
    <cellStyle name="Обычный 7 5 2 9" xfId="3263"/>
    <cellStyle name="Обычный 7 5 3" xfId="1798"/>
    <cellStyle name="Обычный 7 5 3 10" xfId="4135"/>
    <cellStyle name="Обычный 7 5 3 2" xfId="3894"/>
    <cellStyle name="Обычный 7 5 3 3" xfId="3673"/>
    <cellStyle name="Обычный 7 5 3 4" xfId="4982"/>
    <cellStyle name="Обычный 7 5 3 5" xfId="4616"/>
    <cellStyle name="Обычный 7 5 3 6" xfId="3075"/>
    <cellStyle name="Обычный 7 5 3 7" xfId="2763"/>
    <cellStyle name="Обычный 7 5 3 8" xfId="2851"/>
    <cellStyle name="Обычный 7 5 3 9" xfId="5268"/>
    <cellStyle name="Обычный 7 5 4" xfId="1758"/>
    <cellStyle name="Обычный 7 5 4 10" xfId="6400"/>
    <cellStyle name="Обычный 7 5 4 2" xfId="3854"/>
    <cellStyle name="Обычный 7 5 4 3" xfId="3555"/>
    <cellStyle name="Обычный 7 5 4 4" xfId="3698"/>
    <cellStyle name="Обычный 7 5 4 5" xfId="4815"/>
    <cellStyle name="Обычный 7 5 4 6" xfId="2879"/>
    <cellStyle name="Обычный 7 5 4 7" xfId="2888"/>
    <cellStyle name="Обычный 7 5 4 8" xfId="4820"/>
    <cellStyle name="Обычный 7 5 4 9" xfId="4217"/>
    <cellStyle name="Обычный 7 5 5" xfId="3144"/>
    <cellStyle name="Обычный 7 5 6" xfId="2912"/>
    <cellStyle name="Обычный 7 5 7" xfId="3348"/>
    <cellStyle name="Обычный 7 5 8" xfId="5221"/>
    <cellStyle name="Обычный 7 5 9" xfId="5731"/>
    <cellStyle name="Обычный 7 6" xfId="908"/>
    <cellStyle name="Обычный 7 6 10" xfId="6093"/>
    <cellStyle name="Обычный 7 6 11" xfId="6299"/>
    <cellStyle name="Обычный 7 6 12" xfId="6745"/>
    <cellStyle name="Обычный 7 6 13" xfId="2523"/>
    <cellStyle name="Обычный 7 6 2" xfId="1671"/>
    <cellStyle name="Обычный 7 6 2 10" xfId="5980"/>
    <cellStyle name="Обычный 7 6 2 11" xfId="4170"/>
    <cellStyle name="Обычный 7 6 2 12" xfId="4289"/>
    <cellStyle name="Обычный 7 6 2 2" xfId="1936"/>
    <cellStyle name="Обычный 7 6 2 2 10" xfId="7131"/>
    <cellStyle name="Обычный 7 6 2 2 2" xfId="4032"/>
    <cellStyle name="Обычный 7 6 2 2 3" xfId="4598"/>
    <cellStyle name="Обычный 7 6 2 2 4" xfId="3629"/>
    <cellStyle name="Обычный 7 6 2 2 5" xfId="5482"/>
    <cellStyle name="Обычный 7 6 2 2 6" xfId="5893"/>
    <cellStyle name="Обычный 7 6 2 2 7" xfId="6252"/>
    <cellStyle name="Обычный 7 6 2 2 8" xfId="6600"/>
    <cellStyle name="Обычный 7 6 2 2 9" xfId="6886"/>
    <cellStyle name="Обычный 7 6 2 3" xfId="2379"/>
    <cellStyle name="Обычный 7 6 2 3 10" xfId="7253"/>
    <cellStyle name="Обычный 7 6 2 3 2" xfId="4408"/>
    <cellStyle name="Обычный 7 6 2 3 3" xfId="4956"/>
    <cellStyle name="Обычный 7 6 2 3 4" xfId="5393"/>
    <cellStyle name="Обычный 7 6 2 3 5" xfId="5807"/>
    <cellStyle name="Обычный 7 6 2 3 6" xfId="6166"/>
    <cellStyle name="Обычный 7 6 2 3 7" xfId="6514"/>
    <cellStyle name="Обычный 7 6 2 3 8" xfId="6815"/>
    <cellStyle name="Обычный 7 6 2 3 9" xfId="7054"/>
    <cellStyle name="Обычный 7 6 2 4" xfId="3768"/>
    <cellStyle name="Обычный 7 6 2 5" xfId="2585"/>
    <cellStyle name="Обычный 7 6 2 6" xfId="2452"/>
    <cellStyle name="Обычный 7 6 2 7" xfId="2986"/>
    <cellStyle name="Обычный 7 6 2 8" xfId="2578"/>
    <cellStyle name="Обычный 7 6 2 9" xfId="5215"/>
    <cellStyle name="Обычный 7 6 3" xfId="1799"/>
    <cellStyle name="Обычный 7 6 3 10" xfId="4844"/>
    <cellStyle name="Обычный 7 6 3 2" xfId="3895"/>
    <cellStyle name="Обычный 7 6 3 3" xfId="3544"/>
    <cellStyle name="Обычный 7 6 3 4" xfId="3531"/>
    <cellStyle name="Обычный 7 6 3 5" xfId="4859"/>
    <cellStyle name="Обычный 7 6 3 6" xfId="5061"/>
    <cellStyle name="Обычный 7 6 3 7" xfId="2453"/>
    <cellStyle name="Обычный 7 6 3 8" xfId="5296"/>
    <cellStyle name="Обычный 7 6 3 9" xfId="5964"/>
    <cellStyle name="Обычный 7 6 4" xfId="1757"/>
    <cellStyle name="Обычный 7 6 4 10" xfId="5634"/>
    <cellStyle name="Обычный 7 6 4 2" xfId="3853"/>
    <cellStyle name="Обычный 7 6 4 3" xfId="3664"/>
    <cellStyle name="Обычный 7 6 4 4" xfId="4055"/>
    <cellStyle name="Обычный 7 6 4 5" xfId="4816"/>
    <cellStyle name="Обычный 7 6 4 6" xfId="2798"/>
    <cellStyle name="Обычный 7 6 4 7" xfId="2957"/>
    <cellStyle name="Обычный 7 6 4 8" xfId="5982"/>
    <cellStyle name="Обычный 7 6 4 9" xfId="2969"/>
    <cellStyle name="Обычный 7 6 5" xfId="3145"/>
    <cellStyle name="Обычный 7 6 6" xfId="2911"/>
    <cellStyle name="Обычный 7 6 7" xfId="2997"/>
    <cellStyle name="Обычный 7 6 8" xfId="5141"/>
    <cellStyle name="Обычный 7 6 9" xfId="5648"/>
    <cellStyle name="Обычный 7 7" xfId="909"/>
    <cellStyle name="Обычный 7 7 10" xfId="6025"/>
    <cellStyle name="Обычный 7 7 11" xfId="5149"/>
    <cellStyle name="Обычный 7 7 12" xfId="6701"/>
    <cellStyle name="Обычный 7 7 13" xfId="6401"/>
    <cellStyle name="Обычный 7 7 2" xfId="1672"/>
    <cellStyle name="Обычный 7 7 2 10" xfId="4822"/>
    <cellStyle name="Обычный 7 7 2 11" xfId="2955"/>
    <cellStyle name="Обычный 7 7 2 12" xfId="3319"/>
    <cellStyle name="Обычный 7 7 2 2" xfId="1937"/>
    <cellStyle name="Обычный 7 7 2 2 10" xfId="7132"/>
    <cellStyle name="Обычный 7 7 2 2 2" xfId="4033"/>
    <cellStyle name="Обычный 7 7 2 2 3" xfId="4599"/>
    <cellStyle name="Обычный 7 7 2 2 4" xfId="4044"/>
    <cellStyle name="Обычный 7 7 2 2 5" xfId="5483"/>
    <cellStyle name="Обычный 7 7 2 2 6" xfId="5894"/>
    <cellStyle name="Обычный 7 7 2 2 7" xfId="6253"/>
    <cellStyle name="Обычный 7 7 2 2 8" xfId="6601"/>
    <cellStyle name="Обычный 7 7 2 2 9" xfId="6887"/>
    <cellStyle name="Обычный 7 7 2 3" xfId="2380"/>
    <cellStyle name="Обычный 7 7 2 3 10" xfId="7254"/>
    <cellStyle name="Обычный 7 7 2 3 2" xfId="4409"/>
    <cellStyle name="Обычный 7 7 2 3 3" xfId="4957"/>
    <cellStyle name="Обычный 7 7 2 3 4" xfId="5394"/>
    <cellStyle name="Обычный 7 7 2 3 5" xfId="5808"/>
    <cellStyle name="Обычный 7 7 2 3 6" xfId="6167"/>
    <cellStyle name="Обычный 7 7 2 3 7" xfId="6515"/>
    <cellStyle name="Обычный 7 7 2 3 8" xfId="6816"/>
    <cellStyle name="Обычный 7 7 2 3 9" xfId="7055"/>
    <cellStyle name="Обычный 7 7 2 4" xfId="3769"/>
    <cellStyle name="Обычный 7 7 2 5" xfId="3651"/>
    <cellStyle name="Обычный 7 7 2 6" xfId="2956"/>
    <cellStyle name="Обычный 7 7 2 7" xfId="3229"/>
    <cellStyle name="Обычный 7 7 2 8" xfId="4810"/>
    <cellStyle name="Обычный 7 7 2 9" xfId="3038"/>
    <cellStyle name="Обычный 7 7 3" xfId="1800"/>
    <cellStyle name="Обычный 7 7 3 10" xfId="2665"/>
    <cellStyle name="Обычный 7 7 3 2" xfId="3896"/>
    <cellStyle name="Обычный 7 7 3 3" xfId="3519"/>
    <cellStyle name="Обычный 7 7 3 4" xfId="4981"/>
    <cellStyle name="Обычный 7 7 3 5" xfId="4280"/>
    <cellStyle name="Обычный 7 7 3 6" xfId="3195"/>
    <cellStyle name="Обычный 7 7 3 7" xfId="4789"/>
    <cellStyle name="Обычный 7 7 3 8" xfId="5679"/>
    <cellStyle name="Обычный 7 7 3 9" xfId="5583"/>
    <cellStyle name="Обычный 7 7 4" xfId="1756"/>
    <cellStyle name="Обычный 7 7 4 10" xfId="5582"/>
    <cellStyle name="Обычный 7 7 4 2" xfId="3852"/>
    <cellStyle name="Обычный 7 7 4 3" xfId="2534"/>
    <cellStyle name="Обычный 7 7 4 4" xfId="2930"/>
    <cellStyle name="Обычный 7 7 4 5" xfId="4178"/>
    <cellStyle name="Обычный 7 7 4 6" xfId="4149"/>
    <cellStyle name="Обычный 7 7 4 7" xfId="2719"/>
    <cellStyle name="Обычный 7 7 4 8" xfId="5558"/>
    <cellStyle name="Обычный 7 7 4 9" xfId="5727"/>
    <cellStyle name="Обычный 7 7 5" xfId="3146"/>
    <cellStyle name="Обычный 7 7 6" xfId="2910"/>
    <cellStyle name="Обычный 7 7 7" xfId="3175"/>
    <cellStyle name="Обычный 7 7 8" xfId="5104"/>
    <cellStyle name="Обычный 7 7 9" xfId="5573"/>
    <cellStyle name="Обычный 7 8" xfId="910"/>
    <cellStyle name="Обычный 7 8 10" xfId="5967"/>
    <cellStyle name="Обычный 7 8 11" xfId="2467"/>
    <cellStyle name="Обычный 7 8 12" xfId="6662"/>
    <cellStyle name="Обычный 7 8 13" xfId="6442"/>
    <cellStyle name="Обычный 7 8 2" xfId="1673"/>
    <cellStyle name="Обычный 7 8 2 10" xfId="2844"/>
    <cellStyle name="Обычный 7 8 2 11" xfId="5973"/>
    <cellStyle name="Обычный 7 8 2 12" xfId="6664"/>
    <cellStyle name="Обычный 7 8 2 2" xfId="1938"/>
    <cellStyle name="Обычный 7 8 2 2 10" xfId="7133"/>
    <cellStyle name="Обычный 7 8 2 2 2" xfId="4034"/>
    <cellStyle name="Обычный 7 8 2 2 3" xfId="4600"/>
    <cellStyle name="Обычный 7 8 2 2 4" xfId="3441"/>
    <cellStyle name="Обычный 7 8 2 2 5" xfId="5484"/>
    <cellStyle name="Обычный 7 8 2 2 6" xfId="5895"/>
    <cellStyle name="Обычный 7 8 2 2 7" xfId="6254"/>
    <cellStyle name="Обычный 7 8 2 2 8" xfId="6602"/>
    <cellStyle name="Обычный 7 8 2 2 9" xfId="6888"/>
    <cellStyle name="Обычный 7 8 2 3" xfId="2381"/>
    <cellStyle name="Обычный 7 8 2 3 10" xfId="7255"/>
    <cellStyle name="Обычный 7 8 2 3 2" xfId="4410"/>
    <cellStyle name="Обычный 7 8 2 3 3" xfId="4958"/>
    <cellStyle name="Обычный 7 8 2 3 4" xfId="5395"/>
    <cellStyle name="Обычный 7 8 2 3 5" xfId="5809"/>
    <cellStyle name="Обычный 7 8 2 3 6" xfId="6168"/>
    <cellStyle name="Обычный 7 8 2 3 7" xfId="6516"/>
    <cellStyle name="Обычный 7 8 2 3 8" xfId="6817"/>
    <cellStyle name="Обычный 7 8 2 3 9" xfId="7056"/>
    <cellStyle name="Обычный 7 8 2 4" xfId="3770"/>
    <cellStyle name="Обычный 7 8 2 5" xfId="3157"/>
    <cellStyle name="Обычный 7 8 2 6" xfId="3077"/>
    <cellStyle name="Обычный 7 8 2 7" xfId="4814"/>
    <cellStyle name="Обычный 7 8 2 8" xfId="3466"/>
    <cellStyle name="Обычный 7 8 2 9" xfId="5284"/>
    <cellStyle name="Обычный 7 8 3" xfId="1801"/>
    <cellStyle name="Обычный 7 8 3 10" xfId="2881"/>
    <cellStyle name="Обычный 7 8 3 2" xfId="3897"/>
    <cellStyle name="Обычный 7 8 3 3" xfId="3193"/>
    <cellStyle name="Обычный 7 8 3 4" xfId="4833"/>
    <cellStyle name="Обычный 7 8 3 5" xfId="4059"/>
    <cellStyle name="Обычный 7 8 3 6" xfId="5022"/>
    <cellStyle name="Обычный 7 8 3 7" xfId="3341"/>
    <cellStyle name="Обычный 7 8 3 8" xfId="3244"/>
    <cellStyle name="Обычный 7 8 3 9" xfId="6091"/>
    <cellStyle name="Обычный 7 8 4" xfId="1843"/>
    <cellStyle name="Обычный 7 8 4 10" xfId="5613"/>
    <cellStyle name="Обычный 7 8 4 2" xfId="3939"/>
    <cellStyle name="Обычный 7 8 4 3" xfId="2670"/>
    <cellStyle name="Обычный 7 8 4 4" xfId="4979"/>
    <cellStyle name="Обычный 7 8 4 5" xfId="3179"/>
    <cellStyle name="Обычный 7 8 4 6" xfId="2945"/>
    <cellStyle name="Обычный 7 8 4 7" xfId="3211"/>
    <cellStyle name="Обычный 7 8 4 8" xfId="5931"/>
    <cellStyle name="Обычный 7 8 4 9" xfId="2456"/>
    <cellStyle name="Обычный 7 8 5" xfId="3147"/>
    <cellStyle name="Обычный 7 8 6" xfId="2909"/>
    <cellStyle name="Обычный 7 8 7" xfId="2838"/>
    <cellStyle name="Обычный 7 8 8" xfId="4868"/>
    <cellStyle name="Обычный 7 8 9" xfId="5539"/>
    <cellStyle name="Обычный 7 9" xfId="911"/>
    <cellStyle name="Обычный 7 9 10" xfId="5940"/>
    <cellStyle name="Обычный 7 9 11" xfId="5090"/>
    <cellStyle name="Обычный 7 9 12" xfId="6642"/>
    <cellStyle name="Обычный 7 9 13" xfId="6387"/>
    <cellStyle name="Обычный 7 9 2" xfId="1674"/>
    <cellStyle name="Обычный 7 9 2 10" xfId="2830"/>
    <cellStyle name="Обычный 7 9 2 11" xfId="3658"/>
    <cellStyle name="Обычный 7 9 2 12" xfId="6332"/>
    <cellStyle name="Обычный 7 9 2 2" xfId="1939"/>
    <cellStyle name="Обычный 7 9 2 2 10" xfId="7134"/>
    <cellStyle name="Обычный 7 9 2 2 2" xfId="4035"/>
    <cellStyle name="Обычный 7 9 2 2 3" xfId="4601"/>
    <cellStyle name="Обычный 7 9 2 2 4" xfId="3994"/>
    <cellStyle name="Обычный 7 9 2 2 5" xfId="5485"/>
    <cellStyle name="Обычный 7 9 2 2 6" xfId="5896"/>
    <cellStyle name="Обычный 7 9 2 2 7" xfId="6255"/>
    <cellStyle name="Обычный 7 9 2 2 8" xfId="6603"/>
    <cellStyle name="Обычный 7 9 2 2 9" xfId="6889"/>
    <cellStyle name="Обычный 7 9 2 3" xfId="2382"/>
    <cellStyle name="Обычный 7 9 2 3 10" xfId="7256"/>
    <cellStyle name="Обычный 7 9 2 3 2" xfId="4411"/>
    <cellStyle name="Обычный 7 9 2 3 3" xfId="4959"/>
    <cellStyle name="Обычный 7 9 2 3 4" xfId="5396"/>
    <cellStyle name="Обычный 7 9 2 3 5" xfId="5810"/>
    <cellStyle name="Обычный 7 9 2 3 6" xfId="6169"/>
    <cellStyle name="Обычный 7 9 2 3 7" xfId="6517"/>
    <cellStyle name="Обычный 7 9 2 3 8" xfId="6818"/>
    <cellStyle name="Обычный 7 9 2 3 9" xfId="7057"/>
    <cellStyle name="Обычный 7 9 2 4" xfId="3771"/>
    <cellStyle name="Обычный 7 9 2 5" xfId="3486"/>
    <cellStyle name="Обычный 7 9 2 6" xfId="3582"/>
    <cellStyle name="Обычный 7 9 2 7" xfId="2552"/>
    <cellStyle name="Обычный 7 9 2 8" xfId="4812"/>
    <cellStyle name="Обычный 7 9 2 9" xfId="3281"/>
    <cellStyle name="Обычный 7 9 3" xfId="1802"/>
    <cellStyle name="Обычный 7 9 3 10" xfId="3383"/>
    <cellStyle name="Обычный 7 9 3 2" xfId="3898"/>
    <cellStyle name="Обычный 7 9 3 3" xfId="2652"/>
    <cellStyle name="Обычный 7 9 3 4" xfId="4865"/>
    <cellStyle name="Обычный 7 9 3 5" xfId="2757"/>
    <cellStyle name="Обычный 7 9 3 6" xfId="2750"/>
    <cellStyle name="Обычный 7 9 3 7" xfId="3406"/>
    <cellStyle name="Обычный 7 9 3 8" xfId="5657"/>
    <cellStyle name="Обычный 7 9 3 9" xfId="4142"/>
    <cellStyle name="Обычный 7 9 4" xfId="1832"/>
    <cellStyle name="Обычный 7 9 4 10" xfId="5922"/>
    <cellStyle name="Обычный 7 9 4 2" xfId="3928"/>
    <cellStyle name="Обычный 7 9 4 3" xfId="2589"/>
    <cellStyle name="Обычный 7 9 4 4" xfId="3292"/>
    <cellStyle name="Обычный 7 9 4 5" xfId="4697"/>
    <cellStyle name="Обычный 7 9 4 6" xfId="4148"/>
    <cellStyle name="Обычный 7 9 4 7" xfId="2984"/>
    <cellStyle name="Обычный 7 9 4 8" xfId="3257"/>
    <cellStyle name="Обычный 7 9 4 9" xfId="6438"/>
    <cellStyle name="Обычный 7 9 5" xfId="3148"/>
    <cellStyle name="Обычный 7 9 6" xfId="2908"/>
    <cellStyle name="Обычный 7 9 7" xfId="4326"/>
    <cellStyle name="Обычный 7 9 8" xfId="3316"/>
    <cellStyle name="Обычный 7 9 9" xfId="2944"/>
    <cellStyle name="Обычный 8" xfId="98"/>
    <cellStyle name="Обычный 8 10" xfId="1612"/>
    <cellStyle name="Обычный 8 10 10" xfId="6408"/>
    <cellStyle name="Обычный 8 10 11" xfId="6441"/>
    <cellStyle name="Обычный 8 10 12" xfId="6926"/>
    <cellStyle name="Обычный 8 10 2" xfId="1860"/>
    <cellStyle name="Обычный 8 10 2 10" xfId="7072"/>
    <cellStyle name="Обычный 8 10 2 2" xfId="3956"/>
    <cellStyle name="Обычный 8 10 2 3" xfId="4522"/>
    <cellStyle name="Обычный 8 10 2 4" xfId="4202"/>
    <cellStyle name="Обычный 8 10 2 5" xfId="2924"/>
    <cellStyle name="Обычный 8 10 2 6" xfId="5309"/>
    <cellStyle name="Обычный 8 10 2 7" xfId="5935"/>
    <cellStyle name="Обычный 8 10 2 8" xfId="3584"/>
    <cellStyle name="Обычный 8 10 2 9" xfId="6638"/>
    <cellStyle name="Обычный 8 10 3" xfId="2320"/>
    <cellStyle name="Обычный 8 10 3 10" xfId="7194"/>
    <cellStyle name="Обычный 8 10 3 2" xfId="4349"/>
    <cellStyle name="Обычный 8 10 3 3" xfId="4897"/>
    <cellStyle name="Обычный 8 10 3 4" xfId="5334"/>
    <cellStyle name="Обычный 8 10 3 5" xfId="5748"/>
    <cellStyle name="Обычный 8 10 3 6" xfId="6107"/>
    <cellStyle name="Обычный 8 10 3 7" xfId="6455"/>
    <cellStyle name="Обычный 8 10 3 8" xfId="6756"/>
    <cellStyle name="Обычный 8 10 3 9" xfId="6995"/>
    <cellStyle name="Обычный 8 10 4" xfId="3708"/>
    <cellStyle name="Обычный 8 10 5" xfId="2715"/>
    <cellStyle name="Обычный 8 10 6" xfId="4145"/>
    <cellStyle name="Обычный 8 10 7" xfId="2885"/>
    <cellStyle name="Обычный 8 10 8" xfId="3615"/>
    <cellStyle name="Обычный 8 10 9" xfId="4995"/>
    <cellStyle name="Обычный 8 11" xfId="1716"/>
    <cellStyle name="Обычный 8 11 10" xfId="5578"/>
    <cellStyle name="Обычный 8 11 2" xfId="3812"/>
    <cellStyle name="Обычный 8 11 3" xfId="3656"/>
    <cellStyle name="Обычный 8 11 4" xfId="3672"/>
    <cellStyle name="Обычный 8 11 5" xfId="2563"/>
    <cellStyle name="Обычный 8 11 6" xfId="5143"/>
    <cellStyle name="Обычный 8 11 7" xfId="3523"/>
    <cellStyle name="Обычный 8 11 8" xfId="6039"/>
    <cellStyle name="Обычный 8 11 9" xfId="4770"/>
    <cellStyle name="Обычный 8 12" xfId="1700"/>
    <cellStyle name="Обычный 8 12 10" xfId="3199"/>
    <cellStyle name="Обычный 8 12 2" xfId="3797"/>
    <cellStyle name="Обычный 8 12 3" xfId="3490"/>
    <cellStyle name="Обычный 8 12 4" xfId="2800"/>
    <cellStyle name="Обычный 8 12 5" xfId="4615"/>
    <cellStyle name="Обычный 8 12 6" xfId="2833"/>
    <cellStyle name="Обычный 8 12 7" xfId="3339"/>
    <cellStyle name="Обычный 8 12 8" xfId="5235"/>
    <cellStyle name="Обычный 8 12 9" xfId="4186"/>
    <cellStyle name="Обычный 8 13" xfId="2482"/>
    <cellStyle name="Обычный 8 14" xfId="3568"/>
    <cellStyle name="Обычный 8 15" xfId="2449"/>
    <cellStyle name="Обычный 8 16" xfId="3515"/>
    <cellStyle name="Обычный 8 17" xfId="4715"/>
    <cellStyle name="Обычный 8 18" xfId="2594"/>
    <cellStyle name="Обычный 8 19" xfId="4214"/>
    <cellStyle name="Обычный 8 2" xfId="912"/>
    <cellStyle name="Обычный 8 2 10" xfId="3345"/>
    <cellStyle name="Обычный 8 2 11" xfId="5261"/>
    <cellStyle name="Обычный 8 2 12" xfId="4219"/>
    <cellStyle name="Обычный 8 2 13" xfId="6334"/>
    <cellStyle name="Обычный 8 2 2" xfId="1675"/>
    <cellStyle name="Обычный 8 2 2 10" xfId="3334"/>
    <cellStyle name="Обычный 8 2 2 11" xfId="3372"/>
    <cellStyle name="Обычный 8 2 2 12" xfId="4153"/>
    <cellStyle name="Обычный 8 2 2 2" xfId="1940"/>
    <cellStyle name="Обычный 8 2 2 2 10" xfId="7135"/>
    <cellStyle name="Обычный 8 2 2 2 2" xfId="4036"/>
    <cellStyle name="Обычный 8 2 2 2 3" xfId="4602"/>
    <cellStyle name="Обычный 8 2 2 2 4" xfId="5052"/>
    <cellStyle name="Обычный 8 2 2 2 5" xfId="5486"/>
    <cellStyle name="Обычный 8 2 2 2 6" xfId="5897"/>
    <cellStyle name="Обычный 8 2 2 2 7" xfId="6256"/>
    <cellStyle name="Обычный 8 2 2 2 8" xfId="6604"/>
    <cellStyle name="Обычный 8 2 2 2 9" xfId="6890"/>
    <cellStyle name="Обычный 8 2 2 3" xfId="2383"/>
    <cellStyle name="Обычный 8 2 2 3 10" xfId="7257"/>
    <cellStyle name="Обычный 8 2 2 3 2" xfId="4412"/>
    <cellStyle name="Обычный 8 2 2 3 3" xfId="4960"/>
    <cellStyle name="Обычный 8 2 2 3 4" xfId="5397"/>
    <cellStyle name="Обычный 8 2 2 3 5" xfId="5811"/>
    <cellStyle name="Обычный 8 2 2 3 6" xfId="6170"/>
    <cellStyle name="Обычный 8 2 2 3 7" xfId="6518"/>
    <cellStyle name="Обычный 8 2 2 3 8" xfId="6819"/>
    <cellStyle name="Обычный 8 2 2 3 9" xfId="7058"/>
    <cellStyle name="Обычный 8 2 2 4" xfId="3772"/>
    <cellStyle name="Обычный 8 2 2 5" xfId="3100"/>
    <cellStyle name="Обычный 8 2 2 6" xfId="4987"/>
    <cellStyle name="Обычный 8 2 2 7" xfId="4335"/>
    <cellStyle name="Обычный 8 2 2 8" xfId="2847"/>
    <cellStyle name="Обычный 8 2 2 9" xfId="2859"/>
    <cellStyle name="Обычный 8 2 3" xfId="1803"/>
    <cellStyle name="Обычный 8 2 3 10" xfId="6637"/>
    <cellStyle name="Обычный 8 2 3 2" xfId="3899"/>
    <cellStyle name="Обычный 8 2 3 3" xfId="2440"/>
    <cellStyle name="Обычный 8 2 3 4" xfId="4747"/>
    <cellStyle name="Обычный 8 2 3 5" xfId="3002"/>
    <cellStyle name="Обычный 8 2 3 6" xfId="3276"/>
    <cellStyle name="Обычный 8 2 3 7" xfId="5256"/>
    <cellStyle name="Обычный 8 2 3 8" xfId="2403"/>
    <cellStyle name="Обычный 8 2 3 9" xfId="5536"/>
    <cellStyle name="Обычный 8 2 4" xfId="1837"/>
    <cellStyle name="Обычный 8 2 4 10" xfId="6629"/>
    <cellStyle name="Обычный 8 2 4 2" xfId="3933"/>
    <cellStyle name="Обычный 8 2 4 3" xfId="2668"/>
    <cellStyle name="Обычный 8 2 4 4" xfId="2793"/>
    <cellStyle name="Обычный 8 2 4 5" xfId="2573"/>
    <cellStyle name="Обычный 8 2 4 6" xfId="3638"/>
    <cellStyle name="Обычный 8 2 4 7" xfId="5628"/>
    <cellStyle name="Обычный 8 2 4 8" xfId="5030"/>
    <cellStyle name="Обычный 8 2 4 9" xfId="6283"/>
    <cellStyle name="Обычный 8 2 5" xfId="3149"/>
    <cellStyle name="Обычный 8 2 6" xfId="2907"/>
    <cellStyle name="Обычный 8 2 7" xfId="2433"/>
    <cellStyle name="Обычный 8 2 8" xfId="2762"/>
    <cellStyle name="Обычный 8 2 9" xfId="3475"/>
    <cellStyle name="Обычный 8 20" xfId="4084"/>
    <cellStyle name="Обычный 8 21" xfId="2782"/>
    <cellStyle name="Обычный 8 3" xfId="913"/>
    <cellStyle name="Обычный 8 3 10" xfId="4167"/>
    <cellStyle name="Обычный 8 3 11" xfId="4687"/>
    <cellStyle name="Обычный 8 3 12" xfId="5019"/>
    <cellStyle name="Обычный 8 3 13" xfId="6300"/>
    <cellStyle name="Обычный 8 3 2" xfId="1676"/>
    <cellStyle name="Обычный 8 3 2 10" xfId="5970"/>
    <cellStyle name="Обычный 8 3 2 11" xfId="3354"/>
    <cellStyle name="Обычный 8 3 2 12" xfId="4239"/>
    <cellStyle name="Обычный 8 3 2 2" xfId="1941"/>
    <cellStyle name="Обычный 8 3 2 2 10" xfId="7136"/>
    <cellStyle name="Обычный 8 3 2 2 2" xfId="4037"/>
    <cellStyle name="Обычный 8 3 2 2 3" xfId="4603"/>
    <cellStyle name="Обычный 8 3 2 2 4" xfId="5053"/>
    <cellStyle name="Обычный 8 3 2 2 5" xfId="5487"/>
    <cellStyle name="Обычный 8 3 2 2 6" xfId="5898"/>
    <cellStyle name="Обычный 8 3 2 2 7" xfId="6257"/>
    <cellStyle name="Обычный 8 3 2 2 8" xfId="6605"/>
    <cellStyle name="Обычный 8 3 2 2 9" xfId="6891"/>
    <cellStyle name="Обычный 8 3 2 3" xfId="2384"/>
    <cellStyle name="Обычный 8 3 2 3 10" xfId="7258"/>
    <cellStyle name="Обычный 8 3 2 3 2" xfId="4413"/>
    <cellStyle name="Обычный 8 3 2 3 3" xfId="4961"/>
    <cellStyle name="Обычный 8 3 2 3 4" xfId="5398"/>
    <cellStyle name="Обычный 8 3 2 3 5" xfId="5812"/>
    <cellStyle name="Обычный 8 3 2 3 6" xfId="6171"/>
    <cellStyle name="Обычный 8 3 2 3 7" xfId="6519"/>
    <cellStyle name="Обычный 8 3 2 3 8" xfId="6820"/>
    <cellStyle name="Обычный 8 3 2 3 9" xfId="7059"/>
    <cellStyle name="Обычный 8 3 2 4" xfId="3773"/>
    <cellStyle name="Обычный 8 3 2 5" xfId="2685"/>
    <cellStyle name="Обычный 8 3 2 6" xfId="4830"/>
    <cellStyle name="Обычный 8 3 2 7" xfId="3030"/>
    <cellStyle name="Обычный 8 3 2 8" xfId="4811"/>
    <cellStyle name="Обычный 8 3 2 9" xfId="4181"/>
    <cellStyle name="Обычный 8 3 3" xfId="1804"/>
    <cellStyle name="Обычный 8 3 3 10" xfId="4767"/>
    <cellStyle name="Обычный 8 3 3 2" xfId="3900"/>
    <cellStyle name="Обычный 8 3 3 3" xfId="2399"/>
    <cellStyle name="Обычный 8 3 3 4" xfId="4668"/>
    <cellStyle name="Обычный 8 3 3 5" xfId="2810"/>
    <cellStyle name="Обычный 8 3 3 6" xfId="4874"/>
    <cellStyle name="Обычный 8 3 3 7" xfId="4704"/>
    <cellStyle name="Обычный 8 3 3 8" xfId="2527"/>
    <cellStyle name="Обычный 8 3 3 9" xfId="3261"/>
    <cellStyle name="Обычный 8 3 4" xfId="1825"/>
    <cellStyle name="Обычный 8 3 4 10" xfId="6715"/>
    <cellStyle name="Обычный 8 3 4 2" xfId="3921"/>
    <cellStyle name="Обычный 8 3 4 3" xfId="2664"/>
    <cellStyle name="Обычный 8 3 4 4" xfId="3804"/>
    <cellStyle name="Обычный 8 3 4 5" xfId="3314"/>
    <cellStyle name="Обычный 8 3 4 6" xfId="2902"/>
    <cellStyle name="Обычный 8 3 4 7" xfId="5453"/>
    <cellStyle name="Обычный 8 3 4 8" xfId="5723"/>
    <cellStyle name="Обычный 8 3 4 9" xfId="6053"/>
    <cellStyle name="Обычный 8 3 5" xfId="3150"/>
    <cellStyle name="Обычный 8 3 6" xfId="3396"/>
    <cellStyle name="Обычный 8 3 7" xfId="3332"/>
    <cellStyle name="Обычный 8 3 8" xfId="4653"/>
    <cellStyle name="Обычный 8 3 9" xfId="4324"/>
    <cellStyle name="Обычный 8 4" xfId="914"/>
    <cellStyle name="Обычный 8 4 10" xfId="2761"/>
    <cellStyle name="Обычный 8 4 11" xfId="5682"/>
    <cellStyle name="Обычный 8 4 12" xfId="5605"/>
    <cellStyle name="Обычный 8 4 13" xfId="4652"/>
    <cellStyle name="Обычный 8 4 2" xfId="1677"/>
    <cellStyle name="Обычный 8 4 2 10" xfId="5732"/>
    <cellStyle name="Обычный 8 4 2 11" xfId="5216"/>
    <cellStyle name="Обычный 8 4 2 12" xfId="2749"/>
    <cellStyle name="Обычный 8 4 2 2" xfId="1942"/>
    <cellStyle name="Обычный 8 4 2 2 10" xfId="7137"/>
    <cellStyle name="Обычный 8 4 2 2 2" xfId="4038"/>
    <cellStyle name="Обычный 8 4 2 2 3" xfId="4604"/>
    <cellStyle name="Обычный 8 4 2 2 4" xfId="5054"/>
    <cellStyle name="Обычный 8 4 2 2 5" xfId="5488"/>
    <cellStyle name="Обычный 8 4 2 2 6" xfId="5899"/>
    <cellStyle name="Обычный 8 4 2 2 7" xfId="6258"/>
    <cellStyle name="Обычный 8 4 2 2 8" xfId="6606"/>
    <cellStyle name="Обычный 8 4 2 2 9" xfId="6892"/>
    <cellStyle name="Обычный 8 4 2 3" xfId="2385"/>
    <cellStyle name="Обычный 8 4 2 3 10" xfId="7259"/>
    <cellStyle name="Обычный 8 4 2 3 2" xfId="4414"/>
    <cellStyle name="Обычный 8 4 2 3 3" xfId="4962"/>
    <cellStyle name="Обычный 8 4 2 3 4" xfId="5399"/>
    <cellStyle name="Обычный 8 4 2 3 5" xfId="5813"/>
    <cellStyle name="Обычный 8 4 2 3 6" xfId="6172"/>
    <cellStyle name="Обычный 8 4 2 3 7" xfId="6520"/>
    <cellStyle name="Обычный 8 4 2 3 8" xfId="6821"/>
    <cellStyle name="Обычный 8 4 2 3 9" xfId="7060"/>
    <cellStyle name="Обычный 8 4 2 4" xfId="3774"/>
    <cellStyle name="Обычный 8 4 2 5" xfId="2532"/>
    <cellStyle name="Обычный 8 4 2 6" xfId="4889"/>
    <cellStyle name="Обычный 8 4 2 7" xfId="2992"/>
    <cellStyle name="Обычный 8 4 2 8" xfId="3689"/>
    <cellStyle name="Обычный 8 4 2 9" xfId="5173"/>
    <cellStyle name="Обычный 8 4 3" xfId="1805"/>
    <cellStyle name="Обычный 8 4 3 10" xfId="3050"/>
    <cellStyle name="Обычный 8 4 3 2" xfId="3901"/>
    <cellStyle name="Обычный 8 4 3 3" xfId="4286"/>
    <cellStyle name="Обычный 8 4 3 4" xfId="4643"/>
    <cellStyle name="Обычный 8 4 3 5" xfId="3565"/>
    <cellStyle name="Обычный 8 4 3 6" xfId="4179"/>
    <cellStyle name="Обычный 8 4 3 7" xfId="3051"/>
    <cellStyle name="Обычный 8 4 3 8" xfId="3246"/>
    <cellStyle name="Обычный 8 4 3 9" xfId="5154"/>
    <cellStyle name="Обычный 8 4 4" xfId="1755"/>
    <cellStyle name="Обычный 8 4 4 10" xfId="5587"/>
    <cellStyle name="Обычный 8 4 4 2" xfId="3851"/>
    <cellStyle name="Обычный 8 4 4 3" xfId="2630"/>
    <cellStyle name="Обычный 8 4 4 4" xfId="2577"/>
    <cellStyle name="Обычный 8 4 4 5" xfId="4075"/>
    <cellStyle name="Обычный 8 4 4 6" xfId="3537"/>
    <cellStyle name="Обычный 8 4 4 7" xfId="4783"/>
    <cellStyle name="Обычный 8 4 4 8" xfId="5250"/>
    <cellStyle name="Обычный 8 4 4 9" xfId="2878"/>
    <cellStyle name="Обычный 8 4 5" xfId="3151"/>
    <cellStyle name="Обычный 8 4 6" xfId="3388"/>
    <cellStyle name="Обычный 8 4 7" xfId="3363"/>
    <cellStyle name="Обычный 8 4 8" xfId="4707"/>
    <cellStyle name="Обычный 8 4 9" xfId="5001"/>
    <cellStyle name="Обычный 8 5" xfId="915"/>
    <cellStyle name="Обычный 8 5 10" xfId="3014"/>
    <cellStyle name="Обычный 8 5 11" xfId="5733"/>
    <cellStyle name="Обычный 8 5 12" xfId="3333"/>
    <cellStyle name="Обычный 8 5 13" xfId="4218"/>
    <cellStyle name="Обычный 8 5 2" xfId="1678"/>
    <cellStyle name="Обычный 8 5 2 10" xfId="5530"/>
    <cellStyle name="Обычный 8 5 2 11" xfId="4891"/>
    <cellStyle name="Обычный 8 5 2 12" xfId="5133"/>
    <cellStyle name="Обычный 8 5 2 2" xfId="1943"/>
    <cellStyle name="Обычный 8 5 2 2 10" xfId="7138"/>
    <cellStyle name="Обычный 8 5 2 2 2" xfId="4039"/>
    <cellStyle name="Обычный 8 5 2 2 3" xfId="4605"/>
    <cellStyle name="Обычный 8 5 2 2 4" xfId="5055"/>
    <cellStyle name="Обычный 8 5 2 2 5" xfId="5489"/>
    <cellStyle name="Обычный 8 5 2 2 6" xfId="5900"/>
    <cellStyle name="Обычный 8 5 2 2 7" xfId="6259"/>
    <cellStyle name="Обычный 8 5 2 2 8" xfId="6607"/>
    <cellStyle name="Обычный 8 5 2 2 9" xfId="6893"/>
    <cellStyle name="Обычный 8 5 2 3" xfId="2386"/>
    <cellStyle name="Обычный 8 5 2 3 10" xfId="7260"/>
    <cellStyle name="Обычный 8 5 2 3 2" xfId="4415"/>
    <cellStyle name="Обычный 8 5 2 3 3" xfId="4963"/>
    <cellStyle name="Обычный 8 5 2 3 4" xfId="5400"/>
    <cellStyle name="Обычный 8 5 2 3 5" xfId="5814"/>
    <cellStyle name="Обычный 8 5 2 3 6" xfId="6173"/>
    <cellStyle name="Обычный 8 5 2 3 7" xfId="6521"/>
    <cellStyle name="Обычный 8 5 2 3 8" xfId="6822"/>
    <cellStyle name="Обычный 8 5 2 3 9" xfId="7061"/>
    <cellStyle name="Обычный 8 5 2 4" xfId="3775"/>
    <cellStyle name="Обычный 8 5 2 5" xfId="3652"/>
    <cellStyle name="Обычный 8 5 2 6" xfId="4753"/>
    <cellStyle name="Обычный 8 5 2 7" xfId="3220"/>
    <cellStyle name="Обычный 8 5 2 8" xfId="4691"/>
    <cellStyle name="Обычный 8 5 2 9" xfId="3227"/>
    <cellStyle name="Обычный 8 5 3" xfId="1806"/>
    <cellStyle name="Обычный 8 5 3 10" xfId="5321"/>
    <cellStyle name="Обычный 8 5 3 2" xfId="3902"/>
    <cellStyle name="Обычный 8 5 3 3" xfId="4339"/>
    <cellStyle name="Обычный 8 5 3 4" xfId="2755"/>
    <cellStyle name="Обычный 8 5 3 5" xfId="3009"/>
    <cellStyle name="Обычный 8 5 3 6" xfId="5011"/>
    <cellStyle name="Обычный 8 5 3 7" xfId="5495"/>
    <cellStyle name="Обычный 8 5 3 8" xfId="5934"/>
    <cellStyle name="Обычный 8 5 3 9" xfId="6269"/>
    <cellStyle name="Обычный 8 5 4" xfId="1746"/>
    <cellStyle name="Обычный 8 5 4 10" xfId="6700"/>
    <cellStyle name="Обычный 8 5 4 2" xfId="3842"/>
    <cellStyle name="Обычный 8 5 4 3" xfId="3557"/>
    <cellStyle name="Обычный 8 5 4 4" xfId="3458"/>
    <cellStyle name="Обычный 8 5 4 5" xfId="2903"/>
    <cellStyle name="Обычный 8 5 4 6" xfId="5161"/>
    <cellStyle name="Обычный 8 5 4 7" xfId="4821"/>
    <cellStyle name="Обычный 8 5 4 8" xfId="3247"/>
    <cellStyle name="Обычный 8 5 4 9" xfId="6341"/>
    <cellStyle name="Обычный 8 5 5" xfId="3152"/>
    <cellStyle name="Обычный 8 5 6" xfId="3306"/>
    <cellStyle name="Обычный 8 5 7" xfId="3687"/>
    <cellStyle name="Обычный 8 5 8" xfId="4788"/>
    <cellStyle name="Обычный 8 5 9" xfId="4695"/>
    <cellStyle name="Обычный 8 6" xfId="916"/>
    <cellStyle name="Обычный 8 6 10" xfId="2886"/>
    <cellStyle name="Обычный 8 6 11" xfId="5654"/>
    <cellStyle name="Обычный 8 6 12" xfId="5512"/>
    <cellStyle name="Обычный 8 6 13" xfId="5568"/>
    <cellStyle name="Обычный 8 6 2" xfId="1679"/>
    <cellStyle name="Обычный 8 6 2 10" xfId="2808"/>
    <cellStyle name="Обычный 8 6 2 11" xfId="6063"/>
    <cellStyle name="Обычный 8 6 2 12" xfId="5528"/>
    <cellStyle name="Обычный 8 6 2 2" xfId="1944"/>
    <cellStyle name="Обычный 8 6 2 2 10" xfId="7139"/>
    <cellStyle name="Обычный 8 6 2 2 2" xfId="4040"/>
    <cellStyle name="Обычный 8 6 2 2 3" xfId="4606"/>
    <cellStyle name="Обычный 8 6 2 2 4" xfId="5056"/>
    <cellStyle name="Обычный 8 6 2 2 5" xfId="5490"/>
    <cellStyle name="Обычный 8 6 2 2 6" xfId="5901"/>
    <cellStyle name="Обычный 8 6 2 2 7" xfId="6260"/>
    <cellStyle name="Обычный 8 6 2 2 8" xfId="6608"/>
    <cellStyle name="Обычный 8 6 2 2 9" xfId="6894"/>
    <cellStyle name="Обычный 8 6 2 3" xfId="2387"/>
    <cellStyle name="Обычный 8 6 2 3 10" xfId="7261"/>
    <cellStyle name="Обычный 8 6 2 3 2" xfId="4416"/>
    <cellStyle name="Обычный 8 6 2 3 3" xfId="4964"/>
    <cellStyle name="Обычный 8 6 2 3 4" xfId="5401"/>
    <cellStyle name="Обычный 8 6 2 3 5" xfId="5815"/>
    <cellStyle name="Обычный 8 6 2 3 6" xfId="6174"/>
    <cellStyle name="Обычный 8 6 2 3 7" xfId="6522"/>
    <cellStyle name="Обычный 8 6 2 3 8" xfId="6823"/>
    <cellStyle name="Обычный 8 6 2 3 9" xfId="7062"/>
    <cellStyle name="Обычный 8 6 2 4" xfId="3776"/>
    <cellStyle name="Обычный 8 6 2 5" xfId="3160"/>
    <cellStyle name="Обычный 8 6 2 6" xfId="4674"/>
    <cellStyle name="Обычный 8 6 2 7" xfId="3212"/>
    <cellStyle name="Обычный 8 6 2 8" xfId="5159"/>
    <cellStyle name="Обычный 8 6 2 9" xfId="2775"/>
    <cellStyle name="Обычный 8 6 3" xfId="1807"/>
    <cellStyle name="Обычный 8 6 3 10" xfId="3201"/>
    <cellStyle name="Обычный 8 6 3 2" xfId="3903"/>
    <cellStyle name="Обычный 8 6 3 3" xfId="4190"/>
    <cellStyle name="Обычный 8 6 3 4" xfId="3448"/>
    <cellStyle name="Обычный 8 6 3 5" xfId="3347"/>
    <cellStyle name="Обычный 8 6 3 6" xfId="5275"/>
    <cellStyle name="Обычный 8 6 3 7" xfId="4006"/>
    <cellStyle name="Обычный 8 6 3 8" xfId="3463"/>
    <cellStyle name="Обычный 8 6 3 9" xfId="5645"/>
    <cellStyle name="Обычный 8 6 4" xfId="1844"/>
    <cellStyle name="Обычный 8 6 4 10" xfId="2854"/>
    <cellStyle name="Обычный 8 6 4 2" xfId="3940"/>
    <cellStyle name="Обычный 8 6 4 3" xfId="2439"/>
    <cellStyle name="Обычный 8 6 4 4" xfId="4834"/>
    <cellStyle name="Обычный 8 6 4 5" xfId="4168"/>
    <cellStyle name="Обычный 8 6 4 6" xfId="2855"/>
    <cellStyle name="Обычный 8 6 4 7" xfId="3524"/>
    <cellStyle name="Обычный 8 6 4 8" xfId="5227"/>
    <cellStyle name="Обычный 8 6 4 9" xfId="2520"/>
    <cellStyle name="Обычный 8 6 5" xfId="3153"/>
    <cellStyle name="Обычный 8 6 6" xfId="3304"/>
    <cellStyle name="Обычный 8 6 7" xfId="3299"/>
    <cellStyle name="Обычный 8 6 8" xfId="4883"/>
    <cellStyle name="Обычный 8 6 9" xfId="3275"/>
    <cellStyle name="Обычный 8 7" xfId="917"/>
    <cellStyle name="Обычный 8 7 10" xfId="5262"/>
    <cellStyle name="Обычный 8 7 11" xfId="5579"/>
    <cellStyle name="Обычный 8 7 12" xfId="5526"/>
    <cellStyle name="Обычный 8 7 13" xfId="3294"/>
    <cellStyle name="Обычный 8 7 2" xfId="1680"/>
    <cellStyle name="Обычный 8 7 2 10" xfId="5148"/>
    <cellStyle name="Обычный 8 7 2 11" xfId="2852"/>
    <cellStyle name="Обычный 8 7 2 12" xfId="6381"/>
    <cellStyle name="Обычный 8 7 2 2" xfId="1945"/>
    <cellStyle name="Обычный 8 7 2 2 10" xfId="7140"/>
    <cellStyle name="Обычный 8 7 2 2 2" xfId="4041"/>
    <cellStyle name="Обычный 8 7 2 2 3" xfId="4607"/>
    <cellStyle name="Обычный 8 7 2 2 4" xfId="5057"/>
    <cellStyle name="Обычный 8 7 2 2 5" xfId="5491"/>
    <cellStyle name="Обычный 8 7 2 2 6" xfId="5902"/>
    <cellStyle name="Обычный 8 7 2 2 7" xfId="6261"/>
    <cellStyle name="Обычный 8 7 2 2 8" xfId="6609"/>
    <cellStyle name="Обычный 8 7 2 2 9" xfId="6895"/>
    <cellStyle name="Обычный 8 7 2 3" xfId="2388"/>
    <cellStyle name="Обычный 8 7 2 3 10" xfId="7262"/>
    <cellStyle name="Обычный 8 7 2 3 2" xfId="4417"/>
    <cellStyle name="Обычный 8 7 2 3 3" xfId="4965"/>
    <cellStyle name="Обычный 8 7 2 3 4" xfId="5402"/>
    <cellStyle name="Обычный 8 7 2 3 5" xfId="5816"/>
    <cellStyle name="Обычный 8 7 2 3 6" xfId="6175"/>
    <cellStyle name="Обычный 8 7 2 3 7" xfId="6523"/>
    <cellStyle name="Обычный 8 7 2 3 8" xfId="6824"/>
    <cellStyle name="Обычный 8 7 2 3 9" xfId="7063"/>
    <cellStyle name="Обычный 8 7 2 4" xfId="3777"/>
    <cellStyle name="Обычный 8 7 2 5" xfId="3488"/>
    <cellStyle name="Обычный 8 7 2 6" xfId="4635"/>
    <cellStyle name="Обычный 8 7 2 7" xfId="4993"/>
    <cellStyle name="Обычный 8 7 2 8" xfId="5163"/>
    <cellStyle name="Обычный 8 7 2 9" xfId="5665"/>
    <cellStyle name="Обычный 8 7 3" xfId="1808"/>
    <cellStyle name="Обычный 8 7 3 10" xfId="5997"/>
    <cellStyle name="Обычный 8 7 3 2" xfId="3904"/>
    <cellStyle name="Обычный 8 7 3 3" xfId="4101"/>
    <cellStyle name="Обычный 8 7 3 4" xfId="2510"/>
    <cellStyle name="Обычный 8 7 3 5" xfId="4263"/>
    <cellStyle name="Обычный 8 7 3 6" xfId="2829"/>
    <cellStyle name="Обычный 8 7 3 7" xfId="3181"/>
    <cellStyle name="Обычный 8 7 3 8" xfId="4869"/>
    <cellStyle name="Обычный 8 7 3 9" xfId="6433"/>
    <cellStyle name="Обычный 8 7 4" xfId="1831"/>
    <cellStyle name="Обычный 8 7 4 10" xfId="6740"/>
    <cellStyle name="Обычный 8 7 4 2" xfId="3927"/>
    <cellStyle name="Обычный 8 7 4 3" xfId="2666"/>
    <cellStyle name="Обычный 8 7 4 4" xfId="3593"/>
    <cellStyle name="Обычный 8 7 4 5" xfId="4152"/>
    <cellStyle name="Обычный 8 7 4 6" xfId="5273"/>
    <cellStyle name="Обычный 8 7 4 7" xfId="5719"/>
    <cellStyle name="Обычный 8 7 4 8" xfId="3580"/>
    <cellStyle name="Обычный 8 7 4 9" xfId="6315"/>
    <cellStyle name="Обычный 8 7 5" xfId="3154"/>
    <cellStyle name="Обычный 8 7 6" xfId="2905"/>
    <cellStyle name="Обычный 8 7 7" xfId="4129"/>
    <cellStyle name="Обычный 8 7 8" xfId="4817"/>
    <cellStyle name="Обычный 8 7 9" xfId="3365"/>
    <cellStyle name="Обычный 8 8" xfId="918"/>
    <cellStyle name="Обычный 8 8 10" xfId="5319"/>
    <cellStyle name="Обычный 8 8 11" xfId="5542"/>
    <cellStyle name="Обычный 8 8 12" xfId="2832"/>
    <cellStyle name="Обычный 8 8 13" xfId="6352"/>
    <cellStyle name="Обычный 8 8 2" xfId="1681"/>
    <cellStyle name="Обычный 8 8 2 10" xfId="4736"/>
    <cellStyle name="Обычный 8 8 2 11" xfId="3355"/>
    <cellStyle name="Обычный 8 8 2 12" xfId="2424"/>
    <cellStyle name="Обычный 8 8 2 2" xfId="1946"/>
    <cellStyle name="Обычный 8 8 2 2 10" xfId="7141"/>
    <cellStyle name="Обычный 8 8 2 2 2" xfId="4042"/>
    <cellStyle name="Обычный 8 8 2 2 3" xfId="4608"/>
    <cellStyle name="Обычный 8 8 2 2 4" xfId="5058"/>
    <cellStyle name="Обычный 8 8 2 2 5" xfId="5492"/>
    <cellStyle name="Обычный 8 8 2 2 6" xfId="5903"/>
    <cellStyle name="Обычный 8 8 2 2 7" xfId="6262"/>
    <cellStyle name="Обычный 8 8 2 2 8" xfId="6610"/>
    <cellStyle name="Обычный 8 8 2 2 9" xfId="6896"/>
    <cellStyle name="Обычный 8 8 2 3" xfId="2389"/>
    <cellStyle name="Обычный 8 8 2 3 10" xfId="7263"/>
    <cellStyle name="Обычный 8 8 2 3 2" xfId="4418"/>
    <cellStyle name="Обычный 8 8 2 3 3" xfId="4966"/>
    <cellStyle name="Обычный 8 8 2 3 4" xfId="5403"/>
    <cellStyle name="Обычный 8 8 2 3 5" xfId="5817"/>
    <cellStyle name="Обычный 8 8 2 3 6" xfId="6176"/>
    <cellStyle name="Обычный 8 8 2 3 7" xfId="6524"/>
    <cellStyle name="Обычный 8 8 2 3 8" xfId="6825"/>
    <cellStyle name="Обычный 8 8 2 3 9" xfId="7064"/>
    <cellStyle name="Обычный 8 8 2 4" xfId="3778"/>
    <cellStyle name="Обычный 8 8 2 5" xfId="3102"/>
    <cellStyle name="Обычный 8 8 2 6" xfId="4117"/>
    <cellStyle name="Обычный 8 8 2 7" xfId="3470"/>
    <cellStyle name="Обычный 8 8 2 8" xfId="3021"/>
    <cellStyle name="Обычный 8 8 2 9" xfId="5669"/>
    <cellStyle name="Обычный 8 8 3" xfId="1809"/>
    <cellStyle name="Обычный 8 8 3 10" xfId="6967"/>
    <cellStyle name="Обычный 8 8 3 2" xfId="3905"/>
    <cellStyle name="Обычный 8 8 3 3" xfId="4072"/>
    <cellStyle name="Обычный 8 8 3 4" xfId="4244"/>
    <cellStyle name="Обычный 8 8 3 5" xfId="3659"/>
    <cellStyle name="Обычный 8 8 3 6" xfId="4994"/>
    <cellStyle name="Обычный 8 8 3 7" xfId="2941"/>
    <cellStyle name="Обычный 8 8 3 8" xfId="5153"/>
    <cellStyle name="Обычный 8 8 3 9" xfId="4738"/>
    <cellStyle name="Обычный 8 8 4" xfId="1838"/>
    <cellStyle name="Обычный 8 8 4 10" xfId="2768"/>
    <cellStyle name="Обычный 8 8 4 2" xfId="3934"/>
    <cellStyle name="Обычный 8 8 4 3" xfId="2536"/>
    <cellStyle name="Обычный 8 8 4 4" xfId="2894"/>
    <cellStyle name="Обычный 8 8 4 5" xfId="3005"/>
    <cellStyle name="Обычный 8 8 4 6" xfId="3214"/>
    <cellStyle name="Обычный 8 8 4 7" xfId="5234"/>
    <cellStyle name="Обычный 8 8 4 8" xfId="5862"/>
    <cellStyle name="Обычный 8 8 4 9" xfId="6406"/>
    <cellStyle name="Обычный 8 8 5" xfId="3155"/>
    <cellStyle name="Обычный 8 8 6" xfId="2556"/>
    <cellStyle name="Обычный 8 8 7" xfId="4183"/>
    <cellStyle name="Обычный 8 8 8" xfId="5025"/>
    <cellStyle name="Обычный 8 8 9" xfId="2977"/>
    <cellStyle name="Обычный 8 9" xfId="919"/>
    <cellStyle name="Обычный 8 9 10" xfId="5226"/>
    <cellStyle name="Обычный 8 9 11" xfId="4074"/>
    <cellStyle name="Обычный 8 9 12" xfId="2842"/>
    <cellStyle name="Обычный 8 9 13" xfId="6671"/>
    <cellStyle name="Обычный 8 9 2" xfId="1682"/>
    <cellStyle name="Обычный 8 9 2 10" xfId="3410"/>
    <cellStyle name="Обычный 8 9 2 11" xfId="2849"/>
    <cellStyle name="Обычный 8 9 2 12" xfId="5638"/>
    <cellStyle name="Обычный 8 9 2 2" xfId="1947"/>
    <cellStyle name="Обычный 8 9 2 2 10" xfId="7142"/>
    <cellStyle name="Обычный 8 9 2 2 2" xfId="4043"/>
    <cellStyle name="Обычный 8 9 2 2 3" xfId="4609"/>
    <cellStyle name="Обычный 8 9 2 2 4" xfId="5059"/>
    <cellStyle name="Обычный 8 9 2 2 5" xfId="5493"/>
    <cellStyle name="Обычный 8 9 2 2 6" xfId="5904"/>
    <cellStyle name="Обычный 8 9 2 2 7" xfId="6263"/>
    <cellStyle name="Обычный 8 9 2 2 8" xfId="6611"/>
    <cellStyle name="Обычный 8 9 2 2 9" xfId="6897"/>
    <cellStyle name="Обычный 8 9 2 3" xfId="2390"/>
    <cellStyle name="Обычный 8 9 2 3 10" xfId="7264"/>
    <cellStyle name="Обычный 8 9 2 3 2" xfId="4419"/>
    <cellStyle name="Обычный 8 9 2 3 3" xfId="4967"/>
    <cellStyle name="Обычный 8 9 2 3 4" xfId="5404"/>
    <cellStyle name="Обычный 8 9 2 3 5" xfId="5818"/>
    <cellStyle name="Обычный 8 9 2 3 6" xfId="6177"/>
    <cellStyle name="Обычный 8 9 2 3 7" xfId="6525"/>
    <cellStyle name="Обычный 8 9 2 3 8" xfId="6826"/>
    <cellStyle name="Обычный 8 9 2 3 9" xfId="7065"/>
    <cellStyle name="Обычный 8 9 2 4" xfId="3779"/>
    <cellStyle name="Обычный 8 9 2 5" xfId="2683"/>
    <cellStyle name="Обычный 8 9 2 6" xfId="3078"/>
    <cellStyle name="Обычный 8 9 2 7" xfId="3031"/>
    <cellStyle name="Обычный 8 9 2 8" xfId="3439"/>
    <cellStyle name="Обычный 8 9 2 9" xfId="2983"/>
    <cellStyle name="Обычный 8 9 3" xfId="1810"/>
    <cellStyle name="Обычный 8 9 3 10" xfId="6987"/>
    <cellStyle name="Обычный 8 9 3 2" xfId="3906"/>
    <cellStyle name="Обычный 8 9 3 3" xfId="3607"/>
    <cellStyle name="Обычный 8 9 3 4" xfId="4159"/>
    <cellStyle name="Обычный 8 9 3 5" xfId="3402"/>
    <cellStyle name="Обычный 8 9 3 6" xfId="4850"/>
    <cellStyle name="Обычный 8 9 3 7" xfId="2982"/>
    <cellStyle name="Обычный 8 9 3 8" xfId="3385"/>
    <cellStyle name="Обычный 8 9 3 9" xfId="3478"/>
    <cellStyle name="Обычный 8 9 4" xfId="1824"/>
    <cellStyle name="Обычный 8 9 4 10" xfId="6571"/>
    <cellStyle name="Обычный 8 9 4 2" xfId="3920"/>
    <cellStyle name="Обычный 8 9 4 3" xfId="3205"/>
    <cellStyle name="Обычный 8 9 4 4" xfId="2579"/>
    <cellStyle name="Обычный 8 9 4 5" xfId="4568"/>
    <cellStyle name="Обычный 8 9 4 6" xfId="3349"/>
    <cellStyle name="Обычный 8 9 4 7" xfId="5508"/>
    <cellStyle name="Обычный 8 9 4 8" xfId="4561"/>
    <cellStyle name="Обычный 8 9 4 9" xfId="4089"/>
    <cellStyle name="Обычный 8 9 5" xfId="3156"/>
    <cellStyle name="Обычный 8 9 6" xfId="3397"/>
    <cellStyle name="Обычный 8 9 7" xfId="2860"/>
    <cellStyle name="Обычный 8 9 8" xfId="3567"/>
    <cellStyle name="Обычный 8 9 9" xfId="3543"/>
    <cellStyle name="Обычный 9" xfId="99"/>
    <cellStyle name="Обычный 9 10" xfId="2845"/>
    <cellStyle name="Обычный 9 11" xfId="3338"/>
    <cellStyle name="Обычный 9 12" xfId="2796"/>
    <cellStyle name="Обычный 9 13" xfId="6431"/>
    <cellStyle name="Обычный 9 2" xfId="1613"/>
    <cellStyle name="Обычный 9 2 10" xfId="6448"/>
    <cellStyle name="Обычный 9 2 11" xfId="6207"/>
    <cellStyle name="Обычный 9 2 12" xfId="6905"/>
    <cellStyle name="Обычный 9 2 2" xfId="1861"/>
    <cellStyle name="Обычный 9 2 2 10" xfId="7073"/>
    <cellStyle name="Обычный 9 2 2 2" xfId="3957"/>
    <cellStyle name="Обычный 9 2 2 3" xfId="4523"/>
    <cellStyle name="Обычный 9 2 2 4" xfId="3435"/>
    <cellStyle name="Обычный 9 2 2 5" xfId="2925"/>
    <cellStyle name="Обычный 9 2 2 6" xfId="3997"/>
    <cellStyle name="Обычный 9 2 2 7" xfId="5690"/>
    <cellStyle name="Обычный 9 2 2 8" xfId="5537"/>
    <cellStyle name="Обычный 9 2 2 9" xfId="6374"/>
    <cellStyle name="Обычный 9 2 3" xfId="2321"/>
    <cellStyle name="Обычный 9 2 3 10" xfId="7195"/>
    <cellStyle name="Обычный 9 2 3 2" xfId="4350"/>
    <cellStyle name="Обычный 9 2 3 3" xfId="4898"/>
    <cellStyle name="Обычный 9 2 3 4" xfId="5335"/>
    <cellStyle name="Обычный 9 2 3 5" xfId="5749"/>
    <cellStyle name="Обычный 9 2 3 6" xfId="6108"/>
    <cellStyle name="Обычный 9 2 3 7" xfId="6456"/>
    <cellStyle name="Обычный 9 2 3 8" xfId="6757"/>
    <cellStyle name="Обычный 9 2 3 9" xfId="6996"/>
    <cellStyle name="Обычный 9 2 4" xfId="3709"/>
    <cellStyle name="Обычный 9 2 5" xfId="2714"/>
    <cellStyle name="Обычный 9 2 6" xfId="3423"/>
    <cellStyle name="Обычный 9 2 7" xfId="5276"/>
    <cellStyle name="Обычный 9 2 8" xfId="4310"/>
    <cellStyle name="Обычный 9 2 9" xfId="5497"/>
    <cellStyle name="Обычный 9 3" xfId="1717"/>
    <cellStyle name="Обычный 9 3 10" xfId="5966"/>
    <cellStyle name="Обычный 9 3 2" xfId="3813"/>
    <cellStyle name="Обычный 9 3 3" xfId="3553"/>
    <cellStyle name="Обычный 9 3 4" xfId="4985"/>
    <cellStyle name="Обычный 9 3 5" xfId="5040"/>
    <cellStyle name="Обычный 9 3 6" xfId="3041"/>
    <cellStyle name="Обычный 9 3 7" xfId="5650"/>
    <cellStyle name="Обычный 9 3 8" xfId="3108"/>
    <cellStyle name="Обычный 9 3 9" xfId="6297"/>
    <cellStyle name="Обычный 9 4" xfId="1699"/>
    <cellStyle name="Обычный 9 4 10" xfId="6732"/>
    <cellStyle name="Обычный 9 4 2" xfId="3796"/>
    <cellStyle name="Обычный 9 4 3" xfId="3551"/>
    <cellStyle name="Обычный 9 4 4" xfId="3289"/>
    <cellStyle name="Обычный 9 4 5" xfId="2816"/>
    <cellStyle name="Обычный 9 4 6" xfId="5065"/>
    <cellStyle name="Обычный 9 4 7" xfId="3052"/>
    <cellStyle name="Обычный 9 4 8" xfId="5919"/>
    <cellStyle name="Обычный 9 4 9" xfId="5577"/>
    <cellStyle name="Обычный 9 5" xfId="2483"/>
    <cellStyle name="Обычный 9 6" xfId="3509"/>
    <cellStyle name="Обычный 9 7" xfId="2790"/>
    <cellStyle name="Обычный 9 8" xfId="3442"/>
    <cellStyle name="Обычный 9 9" xfId="3331"/>
    <cellStyle name="Обычный_Лист3" xfId="4499"/>
    <cellStyle name="Обычный_Лист3 4" xfId="2554"/>
    <cellStyle name="Обычный_Лист3 5" xfId="3735"/>
    <cellStyle name="Обычный_п.1 доходы 2016-2017" xfId="12"/>
    <cellStyle name="Плохой 10" xfId="921"/>
    <cellStyle name="Плохой 10 2" xfId="922"/>
    <cellStyle name="Плохой 11" xfId="1450"/>
    <cellStyle name="Плохой 12" xfId="2004"/>
    <cellStyle name="Плохой 13" xfId="2081"/>
    <cellStyle name="Плохой 14" xfId="2193"/>
    <cellStyle name="Плохой 15" xfId="2314"/>
    <cellStyle name="Плохой 16" xfId="2214"/>
    <cellStyle name="Плохой 17" xfId="4500"/>
    <cellStyle name="Плохой 2" xfId="85"/>
    <cellStyle name="Плохой 2 2" xfId="923"/>
    <cellStyle name="Плохой 2 3" xfId="1320"/>
    <cellStyle name="Плохой 2 4" xfId="1405"/>
    <cellStyle name="Плохой 2 5" xfId="1535"/>
    <cellStyle name="Плохой 2 6" xfId="1583"/>
    <cellStyle name="Плохой 2 7" xfId="2082"/>
    <cellStyle name="Плохой 2 8" xfId="2194"/>
    <cellStyle name="Плохой 2 9" xfId="4501"/>
    <cellStyle name="Плохой 3" xfId="127"/>
    <cellStyle name="Плохой 3 2" xfId="925"/>
    <cellStyle name="Плохой 3 3" xfId="1322"/>
    <cellStyle name="Плохой 3 4" xfId="1406"/>
    <cellStyle name="Плохой 3 5" xfId="1536"/>
    <cellStyle name="Плохой 3 6" xfId="1584"/>
    <cellStyle name="Плохой 4" xfId="231"/>
    <cellStyle name="Плохой 4 2" xfId="926"/>
    <cellStyle name="Плохой 4 3" xfId="1323"/>
    <cellStyle name="Плохой 4 4" xfId="1407"/>
    <cellStyle name="Плохой 4 5" xfId="1537"/>
    <cellStyle name="Плохой 4 6" xfId="1585"/>
    <cellStyle name="Плохой 5" xfId="242"/>
    <cellStyle name="Плохой 5 2" xfId="927"/>
    <cellStyle name="Плохой 5 3" xfId="1325"/>
    <cellStyle name="Плохой 5 4" xfId="1409"/>
    <cellStyle name="Плохой 5 5" xfId="1538"/>
    <cellStyle name="Плохой 5 6" xfId="1586"/>
    <cellStyle name="Плохой 6" xfId="928"/>
    <cellStyle name="Плохой 6 2" xfId="929"/>
    <cellStyle name="Плохой 7" xfId="930"/>
    <cellStyle name="Плохой 7 2" xfId="931"/>
    <cellStyle name="Плохой 8" xfId="932"/>
    <cellStyle name="Плохой 8 2" xfId="933"/>
    <cellStyle name="Плохой 9" xfId="934"/>
    <cellStyle name="Плохой 9 2" xfId="935"/>
    <cellStyle name="Пояснение 10" xfId="936"/>
    <cellStyle name="Пояснение 10 2" xfId="937"/>
    <cellStyle name="Пояснение 11" xfId="1449"/>
    <cellStyle name="Пояснение 12" xfId="2000"/>
    <cellStyle name="Пояснение 13" xfId="2083"/>
    <cellStyle name="Пояснение 14" xfId="2195"/>
    <cellStyle name="Пояснение 15" xfId="2276"/>
    <cellStyle name="Пояснение 16" xfId="2213"/>
    <cellStyle name="Пояснение 17" xfId="4502"/>
    <cellStyle name="Пояснение 2" xfId="86"/>
    <cellStyle name="Пояснение 2 2" xfId="938"/>
    <cellStyle name="Пояснение 2 3" xfId="1333"/>
    <cellStyle name="Пояснение 2 4" xfId="1413"/>
    <cellStyle name="Пояснение 2 5" xfId="1541"/>
    <cellStyle name="Пояснение 2 6" xfId="1587"/>
    <cellStyle name="Пояснение 2 7" xfId="2084"/>
    <cellStyle name="Пояснение 2 8" xfId="2196"/>
    <cellStyle name="Пояснение 2 9" xfId="4503"/>
    <cellStyle name="Пояснение 3" xfId="126"/>
    <cellStyle name="Пояснение 3 2" xfId="939"/>
    <cellStyle name="Пояснение 3 3" xfId="1335"/>
    <cellStyle name="Пояснение 3 4" xfId="1415"/>
    <cellStyle name="Пояснение 3 5" xfId="1542"/>
    <cellStyle name="Пояснение 3 6" xfId="1588"/>
    <cellStyle name="Пояснение 4" xfId="202"/>
    <cellStyle name="Пояснение 4 2" xfId="940"/>
    <cellStyle name="Пояснение 4 3" xfId="1336"/>
    <cellStyle name="Пояснение 4 4" xfId="1416"/>
    <cellStyle name="Пояснение 4 5" xfId="1544"/>
    <cellStyle name="Пояснение 4 6" xfId="1589"/>
    <cellStyle name="Пояснение 5" xfId="241"/>
    <cellStyle name="Пояснение 5 2" xfId="942"/>
    <cellStyle name="Пояснение 5 3" xfId="1338"/>
    <cellStyle name="Пояснение 5 4" xfId="1417"/>
    <cellStyle name="Пояснение 5 5" xfId="1545"/>
    <cellStyle name="Пояснение 5 6" xfId="1590"/>
    <cellStyle name="Пояснение 6" xfId="943"/>
    <cellStyle name="Пояснение 6 2" xfId="944"/>
    <cellStyle name="Пояснение 7" xfId="945"/>
    <cellStyle name="Пояснение 7 2" xfId="946"/>
    <cellStyle name="Пояснение 8" xfId="947"/>
    <cellStyle name="Пояснение 8 2" xfId="948"/>
    <cellStyle name="Пояснение 9" xfId="949"/>
    <cellStyle name="Пояснение 9 2" xfId="950"/>
    <cellStyle name="Примечание 10" xfId="951"/>
    <cellStyle name="Примечание 10 2" xfId="952"/>
    <cellStyle name="Примечание 11" xfId="953"/>
    <cellStyle name="Примечание 11 2" xfId="954"/>
    <cellStyle name="Примечание 12" xfId="955"/>
    <cellStyle name="Примечание 12 2" xfId="956"/>
    <cellStyle name="Примечание 13" xfId="1448"/>
    <cellStyle name="Примечание 14" xfId="1975"/>
    <cellStyle name="Примечание 15" xfId="2085"/>
    <cellStyle name="Примечание 16" xfId="2197"/>
    <cellStyle name="Примечание 17" xfId="2310"/>
    <cellStyle name="Примечание 18" xfId="2212"/>
    <cellStyle name="Примечание 19" xfId="4504"/>
    <cellStyle name="Примечание 2" xfId="13"/>
    <cellStyle name="Примечание 2 2" xfId="14"/>
    <cellStyle name="Примечание 2 2 10" xfId="15"/>
    <cellStyle name="Примечание 2 2 11" xfId="16"/>
    <cellStyle name="Примечание 2 2 12" xfId="17"/>
    <cellStyle name="Примечание 2 2 13" xfId="18"/>
    <cellStyle name="Примечание 2 2 2" xfId="19"/>
    <cellStyle name="Примечание 2 2 3" xfId="20"/>
    <cellStyle name="Примечание 2 2 4" xfId="21"/>
    <cellStyle name="Примечание 2 2 5" xfId="22"/>
    <cellStyle name="Примечание 2 2 6" xfId="23"/>
    <cellStyle name="Примечание 2 2 7" xfId="24"/>
    <cellStyle name="Примечание 2 2 8" xfId="25"/>
    <cellStyle name="Примечание 2 2 9" xfId="26"/>
    <cellStyle name="Примечание 2 3" xfId="2086"/>
    <cellStyle name="Примечание 2 3 10" xfId="7163"/>
    <cellStyle name="Примечание 2 3 2" xfId="4163"/>
    <cellStyle name="Примечание 2 3 3" xfId="4721"/>
    <cellStyle name="Примечание 2 3 4" xfId="5165"/>
    <cellStyle name="Примечание 2 3 5" xfId="5593"/>
    <cellStyle name="Примечание 2 3 6" xfId="5984"/>
    <cellStyle name="Примечание 2 3 7" xfId="6344"/>
    <cellStyle name="Примечание 2 3 8" xfId="6669"/>
    <cellStyle name="Примечание 2 3 9" xfId="6934"/>
    <cellStyle name="Примечание 2 4" xfId="2198"/>
    <cellStyle name="Примечание 2 4 10" xfId="7176"/>
    <cellStyle name="Примечание 2 4 2" xfId="4248"/>
    <cellStyle name="Примечание 2 4 3" xfId="4801"/>
    <cellStyle name="Примечание 2 4 4" xfId="5242"/>
    <cellStyle name="Примечание 2 4 5" xfId="5671"/>
    <cellStyle name="Примечание 2 4 6" xfId="6040"/>
    <cellStyle name="Примечание 2 4 7" xfId="6393"/>
    <cellStyle name="Примечание 2 4 8" xfId="6709"/>
    <cellStyle name="Примечание 2 4 9" xfId="6957"/>
    <cellStyle name="Примечание 2 5" xfId="4505"/>
    <cellStyle name="Примечание 3" xfId="27"/>
    <cellStyle name="Примечание 3 10" xfId="28"/>
    <cellStyle name="Примечание 3 11" xfId="29"/>
    <cellStyle name="Примечание 3 12" xfId="30"/>
    <cellStyle name="Примечание 3 13" xfId="31"/>
    <cellStyle name="Примечание 3 2" xfId="32"/>
    <cellStyle name="Примечание 3 3" xfId="33"/>
    <cellStyle name="Примечание 3 4" xfId="34"/>
    <cellStyle name="Примечание 3 5" xfId="35"/>
    <cellStyle name="Примечание 3 6" xfId="36"/>
    <cellStyle name="Примечание 3 7" xfId="37"/>
    <cellStyle name="Примечание 3 8" xfId="38"/>
    <cellStyle name="Примечание 3 9" xfId="39"/>
    <cellStyle name="Примечание 4" xfId="87"/>
    <cellStyle name="Примечание 4 2" xfId="966"/>
    <cellStyle name="Примечание 4 3" xfId="1361"/>
    <cellStyle name="Примечание 4 4" xfId="1433"/>
    <cellStyle name="Примечание 4 5" xfId="1555"/>
    <cellStyle name="Примечание 4 6" xfId="1591"/>
    <cellStyle name="Примечание 5" xfId="125"/>
    <cellStyle name="Примечание 5 2" xfId="967"/>
    <cellStyle name="Примечание 5 3" xfId="1362"/>
    <cellStyle name="Примечание 5 4" xfId="1434"/>
    <cellStyle name="Примечание 5 5" xfId="1556"/>
    <cellStyle name="Примечание 5 6" xfId="1592"/>
    <cellStyle name="Примечание 6" xfId="186"/>
    <cellStyle name="Примечание 6 2" xfId="968"/>
    <cellStyle name="Примечание 6 3" xfId="1363"/>
    <cellStyle name="Примечание 6 4" xfId="1435"/>
    <cellStyle name="Примечание 6 5" xfId="1557"/>
    <cellStyle name="Примечание 6 6" xfId="1593"/>
    <cellStyle name="Примечание 7" xfId="240"/>
    <cellStyle name="Примечание 7 2" xfId="970"/>
    <cellStyle name="Примечание 7 3" xfId="1364"/>
    <cellStyle name="Примечание 7 4" xfId="1437"/>
    <cellStyle name="Примечание 7 5" xfId="1558"/>
    <cellStyle name="Примечание 7 6" xfId="1594"/>
    <cellStyle name="Примечание 8" xfId="971"/>
    <cellStyle name="Примечание 8 2" xfId="972"/>
    <cellStyle name="Примечание 9" xfId="973"/>
    <cellStyle name="Примечание 9 2" xfId="974"/>
    <cellStyle name="Процентный 2" xfId="40"/>
    <cellStyle name="Процентный 3" xfId="41"/>
    <cellStyle name="Процентный 3 2" xfId="48"/>
    <cellStyle name="Процентный 3 3" xfId="49"/>
    <cellStyle name="Связанная ячейка 10" xfId="975"/>
    <cellStyle name="Связанная ячейка 10 2" xfId="976"/>
    <cellStyle name="Связанная ячейка 11" xfId="1446"/>
    <cellStyle name="Связанная ячейка 12" xfId="1992"/>
    <cellStyle name="Связанная ячейка 13" xfId="2087"/>
    <cellStyle name="Связанная ячейка 14" xfId="2199"/>
    <cellStyle name="Связанная ячейка 15" xfId="2282"/>
    <cellStyle name="Связанная ячейка 16" xfId="2211"/>
    <cellStyle name="Связанная ячейка 17" xfId="4506"/>
    <cellStyle name="Связанная ячейка 2" xfId="88"/>
    <cellStyle name="Связанная ячейка 2 2" xfId="977"/>
    <cellStyle name="Связанная ячейка 2 3" xfId="1373"/>
    <cellStyle name="Связанная ячейка 2 4" xfId="1441"/>
    <cellStyle name="Связанная ячейка 2 5" xfId="1563"/>
    <cellStyle name="Связанная ячейка 2 6" xfId="1595"/>
    <cellStyle name="Связанная ячейка 2 7" xfId="2088"/>
    <cellStyle name="Связанная ячейка 2 8" xfId="2200"/>
    <cellStyle name="Связанная ячейка 2 9" xfId="4507"/>
    <cellStyle name="Связанная ячейка 3" xfId="124"/>
    <cellStyle name="Связанная ячейка 3 2" xfId="978"/>
    <cellStyle name="Связанная ячейка 3 3" xfId="1374"/>
    <cellStyle name="Связанная ячейка 3 4" xfId="1443"/>
    <cellStyle name="Связанная ячейка 3 5" xfId="1564"/>
    <cellStyle name="Связанная ячейка 3 6" xfId="1596"/>
    <cellStyle name="Связанная ячейка 4" xfId="185"/>
    <cellStyle name="Связанная ячейка 4 2" xfId="980"/>
    <cellStyle name="Связанная ячейка 4 3" xfId="1376"/>
    <cellStyle name="Связанная ячейка 4 4" xfId="1445"/>
    <cellStyle name="Связанная ячейка 4 5" xfId="1565"/>
    <cellStyle name="Связанная ячейка 4 6" xfId="1597"/>
    <cellStyle name="Связанная ячейка 5" xfId="239"/>
    <cellStyle name="Связанная ячейка 5 2" xfId="981"/>
    <cellStyle name="Связанная ячейка 5 3" xfId="1378"/>
    <cellStyle name="Связанная ячейка 5 4" xfId="1447"/>
    <cellStyle name="Связанная ячейка 5 5" xfId="1566"/>
    <cellStyle name="Связанная ячейка 5 6" xfId="1598"/>
    <cellStyle name="Связанная ячейка 6" xfId="983"/>
    <cellStyle name="Связанная ячейка 6 2" xfId="984"/>
    <cellStyle name="Связанная ячейка 7" xfId="985"/>
    <cellStyle name="Связанная ячейка 7 2" xfId="986"/>
    <cellStyle name="Связанная ячейка 8" xfId="987"/>
    <cellStyle name="Связанная ячейка 8 2" xfId="988"/>
    <cellStyle name="Связанная ячейка 9" xfId="989"/>
    <cellStyle name="Связанная ячейка 9 2" xfId="990"/>
    <cellStyle name="Текст предупреждения 10" xfId="991"/>
    <cellStyle name="Текст предупреждения 10 2" xfId="992"/>
    <cellStyle name="Текст предупреждения 11" xfId="1444"/>
    <cellStyle name="Текст предупреждения 12" xfId="1977"/>
    <cellStyle name="Текст предупреждения 13" xfId="2089"/>
    <cellStyle name="Текст предупреждения 14" xfId="2201"/>
    <cellStyle name="Текст предупреждения 15" xfId="2277"/>
    <cellStyle name="Текст предупреждения 16" xfId="2210"/>
    <cellStyle name="Текст предупреждения 17" xfId="4508"/>
    <cellStyle name="Текст предупреждения 2" xfId="89"/>
    <cellStyle name="Текст предупреждения 2 2" xfId="993"/>
    <cellStyle name="Текст предупреждения 2 3" xfId="1383"/>
    <cellStyle name="Текст предупреждения 2 4" xfId="1458"/>
    <cellStyle name="Текст предупреждения 2 5" xfId="1569"/>
    <cellStyle name="Текст предупреждения 2 6" xfId="1599"/>
    <cellStyle name="Текст предупреждения 2 7" xfId="2090"/>
    <cellStyle name="Текст предупреждения 2 8" xfId="2202"/>
    <cellStyle name="Текст предупреждения 2 9" xfId="4509"/>
    <cellStyle name="Текст предупреждения 3" xfId="161"/>
    <cellStyle name="Текст предупреждения 3 2" xfId="994"/>
    <cellStyle name="Текст предупреждения 3 3" xfId="1384"/>
    <cellStyle name="Текст предупреждения 3 4" xfId="1460"/>
    <cellStyle name="Текст предупреждения 3 5" xfId="1571"/>
    <cellStyle name="Текст предупреждения 3 6" xfId="1600"/>
    <cellStyle name="Текст предупреждения 4" xfId="184"/>
    <cellStyle name="Текст предупреждения 4 2" xfId="996"/>
    <cellStyle name="Текст предупреждения 4 3" xfId="1386"/>
    <cellStyle name="Текст предупреждения 4 4" xfId="1462"/>
    <cellStyle name="Текст предупреждения 4 5" xfId="1572"/>
    <cellStyle name="Текст предупреждения 4 6" xfId="1601"/>
    <cellStyle name="Текст предупреждения 5" xfId="250"/>
    <cellStyle name="Текст предупреждения 5 2" xfId="997"/>
    <cellStyle name="Текст предупреждения 5 3" xfId="1387"/>
    <cellStyle name="Текст предупреждения 5 4" xfId="1464"/>
    <cellStyle name="Текст предупреждения 5 5" xfId="1574"/>
    <cellStyle name="Текст предупреждения 5 6" xfId="1602"/>
    <cellStyle name="Текст предупреждения 6" xfId="999"/>
    <cellStyle name="Текст предупреждения 6 2" xfId="1000"/>
    <cellStyle name="Текст предупреждения 7" xfId="1001"/>
    <cellStyle name="Текст предупреждения 7 2" xfId="1002"/>
    <cellStyle name="Текст предупреждения 8" xfId="1003"/>
    <cellStyle name="Текст предупреждения 8 2" xfId="1004"/>
    <cellStyle name="Текст предупреждения 9" xfId="1005"/>
    <cellStyle name="Текст предупреждения 9 2" xfId="1006"/>
    <cellStyle name="Финансовый" xfId="42" builtinId="3"/>
    <cellStyle name="Финансовый [0] 2" xfId="43"/>
    <cellStyle name="Финансовый 2" xfId="1007"/>
    <cellStyle name="Финансовый 4" xfId="2203"/>
    <cellStyle name="Финансовый 5" xfId="91"/>
    <cellStyle name="Хороший 10" xfId="1008"/>
    <cellStyle name="Хороший 10 2" xfId="1009"/>
    <cellStyle name="Хороший 11" xfId="1442"/>
    <cellStyle name="Хороший 12" xfId="2006"/>
    <cellStyle name="Хороший 13" xfId="2091"/>
    <cellStyle name="Хороший 14" xfId="2204"/>
    <cellStyle name="Хороший 15" xfId="2307"/>
    <cellStyle name="Хороший 16" xfId="2209"/>
    <cellStyle name="Хороший 17" xfId="4510"/>
    <cellStyle name="Хороший 2" xfId="90"/>
    <cellStyle name="Хороший 2 2" xfId="1010"/>
    <cellStyle name="Хороший 2 3" xfId="1396"/>
    <cellStyle name="Хороший 2 4" xfId="1480"/>
    <cellStyle name="Хороший 2 5" xfId="1577"/>
    <cellStyle name="Хороший 2 6" xfId="1603"/>
    <cellStyle name="Хороший 2 7" xfId="2092"/>
    <cellStyle name="Хороший 2 8" xfId="2205"/>
    <cellStyle name="Хороший 2 9" xfId="4511"/>
    <cellStyle name="Хороший 3" xfId="162"/>
    <cellStyle name="Хороший 3 2" xfId="1011"/>
    <cellStyle name="Хороший 3 3" xfId="1398"/>
    <cellStyle name="Хороший 3 4" xfId="1482"/>
    <cellStyle name="Хороший 3 5" xfId="1578"/>
    <cellStyle name="Хороший 3 6" xfId="1604"/>
    <cellStyle name="Хороший 4" xfId="183"/>
    <cellStyle name="Хороший 4 2" xfId="1012"/>
    <cellStyle name="Хороший 4 3" xfId="1400"/>
    <cellStyle name="Хороший 4 4" xfId="1484"/>
    <cellStyle name="Хороший 4 5" xfId="1580"/>
    <cellStyle name="Хороший 4 6" xfId="1605"/>
    <cellStyle name="Хороший 5" xfId="251"/>
    <cellStyle name="Хороший 5 2" xfId="1013"/>
    <cellStyle name="Хороший 5 3" xfId="1402"/>
    <cellStyle name="Хороший 5 4" xfId="1486"/>
    <cellStyle name="Хороший 5 5" xfId="1581"/>
    <cellStyle name="Хороший 5 6" xfId="1606"/>
    <cellStyle name="Хороший 6" xfId="1014"/>
    <cellStyle name="Хороший 6 2" xfId="1015"/>
    <cellStyle name="Хороший 7" xfId="1016"/>
    <cellStyle name="Хороший 7 2" xfId="1017"/>
    <cellStyle name="Хороший 8" xfId="1018"/>
    <cellStyle name="Хороший 8 2" xfId="1019"/>
    <cellStyle name="Хороший 9" xfId="1020"/>
    <cellStyle name="Хороший 9 2" xfId="102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consultantplus://offline/ref=BCAC2A3AF155DE320F196F3517F4934E46E1BBC4C905984920AE97EA9F0D42B4F420A28CE546A3F2BF583531607DE95EA29A86D5341F06A8z5w5F" TargetMode="External"/><Relationship Id="rId7" Type="http://schemas.openxmlformats.org/officeDocument/2006/relationships/hyperlink" Target="consultantplus://offline/ref=45F784E63AF4E343C5CD8179A96F21DD484C51102D05338879C2F435BCA6F8A5417D570E4FF34CD771EBEA9D1B64C5BEFEC81D0E256ADE28iA18F" TargetMode="External"/><Relationship Id="rId2" Type="http://schemas.openxmlformats.org/officeDocument/2006/relationships/hyperlink" Target="consultantplus://offline/ref=BAB783578FF7C274F46C35E28130FA401420F0B2E50163434F47669E2554EF35CA358AE43759224E13DA40DAB5975860E371E0571C6F952Ec7w4F" TargetMode="External"/><Relationship Id="rId1" Type="http://schemas.openxmlformats.org/officeDocument/2006/relationships/hyperlink" Target="consultantplus://offline/ref=BAB783578FF7C274F46C35E28130FA401420F0B2E50163434F47669E2554EF35CA358AE43759224E13DA40DAB5975860E371E0571C6F952Ec7w4F" TargetMode="External"/><Relationship Id="rId6" Type="http://schemas.openxmlformats.org/officeDocument/2006/relationships/hyperlink" Target="consultantplus://offline/ref=45F784E63AF4E343C5CD8179A96F21DD484C51102D05338879C2F435BCA6F8A5417D570E4FF34CD771EBEA9D1B64C5BEFEC81D0E256ADE28iA18F" TargetMode="External"/><Relationship Id="rId5" Type="http://schemas.openxmlformats.org/officeDocument/2006/relationships/hyperlink" Target="consultantplus://offline/ref=DF97E702C912D49446A64AAFF906F0A8A4C602576329AAE9111DF0EC3F99BADA5E18390383DB3004796D537F0D0C0D1400ACC33A3EE3YF03F" TargetMode="External"/><Relationship Id="rId4" Type="http://schemas.openxmlformats.org/officeDocument/2006/relationships/hyperlink" Target="consultantplus://offline/ref=E9757A1FE9C3818AA885F4EFEC90633C6E466B662A1C316E922A75646B3C4AE26FFDB039AD2E9C49CC3851232F55E40217C9B5DB3E6F8A1D59xC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224"/>
  <sheetViews>
    <sheetView tabSelected="1" view="pageLayout" zoomScale="150" zoomScaleNormal="90" zoomScaleSheetLayoutView="100" zoomScalePageLayoutView="150" workbookViewId="0">
      <selection activeCell="A5" sqref="A5:E5"/>
    </sheetView>
  </sheetViews>
  <sheetFormatPr defaultRowHeight="15.75" x14ac:dyDescent="0.25"/>
  <cols>
    <col min="1" max="1" width="28.140625" style="17" customWidth="1"/>
    <col min="2" max="2" width="62.42578125" style="16" customWidth="1"/>
    <col min="3" max="4" width="14.85546875" style="53" customWidth="1"/>
    <col min="5" max="5" width="8.5703125" style="53" customWidth="1"/>
    <col min="6" max="6" width="9.5703125" style="52" bestFit="1" customWidth="1"/>
    <col min="7" max="7" width="22.85546875" style="52" customWidth="1"/>
    <col min="8" max="16384" width="9.140625" style="52"/>
  </cols>
  <sheetData>
    <row r="1" spans="1:10" x14ac:dyDescent="0.25">
      <c r="A1" s="93" t="s">
        <v>387</v>
      </c>
      <c r="B1" s="93"/>
      <c r="C1" s="93"/>
      <c r="D1" s="93"/>
      <c r="E1" s="93"/>
      <c r="F1" s="3"/>
      <c r="G1" s="3"/>
      <c r="H1" s="3"/>
      <c r="I1" s="3"/>
      <c r="J1" s="3"/>
    </row>
    <row r="2" spans="1:10" x14ac:dyDescent="0.25">
      <c r="A2" s="93" t="s">
        <v>254</v>
      </c>
      <c r="B2" s="93"/>
      <c r="C2" s="93"/>
      <c r="D2" s="93"/>
      <c r="E2" s="93"/>
      <c r="F2" s="3"/>
      <c r="G2" s="3"/>
      <c r="H2" s="3"/>
      <c r="I2" s="3"/>
      <c r="J2" s="3"/>
    </row>
    <row r="3" spans="1:10" x14ac:dyDescent="0.25">
      <c r="A3" s="93" t="s">
        <v>255</v>
      </c>
      <c r="B3" s="93"/>
      <c r="C3" s="93"/>
      <c r="D3" s="93"/>
      <c r="E3" s="93"/>
      <c r="F3" s="3"/>
      <c r="G3" s="3"/>
      <c r="H3" s="3"/>
      <c r="I3" s="3"/>
      <c r="J3" s="3"/>
    </row>
    <row r="4" spans="1:10" x14ac:dyDescent="0.25">
      <c r="A4" s="93" t="s">
        <v>386</v>
      </c>
      <c r="B4" s="93"/>
      <c r="C4" s="93"/>
      <c r="D4" s="93"/>
      <c r="E4" s="93"/>
      <c r="F4" s="3"/>
      <c r="G4" s="3"/>
      <c r="H4" s="3"/>
      <c r="I4" s="3"/>
      <c r="J4" s="3"/>
    </row>
    <row r="5" spans="1:10" x14ac:dyDescent="0.25">
      <c r="A5" s="93" t="s">
        <v>388</v>
      </c>
      <c r="B5" s="93"/>
      <c r="C5" s="93"/>
      <c r="D5" s="93"/>
      <c r="E5" s="93"/>
      <c r="F5" s="3"/>
      <c r="G5" s="3"/>
      <c r="H5" s="3"/>
      <c r="I5" s="3"/>
      <c r="J5" s="3"/>
    </row>
    <row r="6" spans="1:10" x14ac:dyDescent="0.25">
      <c r="A6" s="92"/>
      <c r="B6" s="92"/>
      <c r="C6" s="92"/>
      <c r="D6" s="92"/>
      <c r="E6" s="92"/>
      <c r="F6" s="3"/>
      <c r="G6" s="3"/>
      <c r="H6" s="3"/>
      <c r="I6" s="3"/>
      <c r="J6" s="3"/>
    </row>
    <row r="7" spans="1:10" ht="37.5" customHeight="1" x14ac:dyDescent="0.3">
      <c r="A7" s="91" t="s">
        <v>385</v>
      </c>
      <c r="B7" s="91"/>
      <c r="C7" s="91"/>
      <c r="D7" s="91"/>
      <c r="E7" s="91"/>
      <c r="F7" s="3"/>
      <c r="G7" s="3"/>
      <c r="H7" s="3"/>
      <c r="I7" s="3"/>
      <c r="J7" s="3"/>
    </row>
    <row r="8" spans="1:10" x14ac:dyDescent="0.25">
      <c r="A8" s="92"/>
      <c r="B8" s="92"/>
      <c r="C8" s="92"/>
      <c r="D8" s="92"/>
      <c r="E8" s="92"/>
      <c r="F8" s="3"/>
      <c r="G8" s="3"/>
      <c r="H8" s="3"/>
      <c r="I8" s="3"/>
      <c r="J8" s="3"/>
    </row>
    <row r="9" spans="1:10" ht="16.5" thickBot="1" x14ac:dyDescent="0.3">
      <c r="A9" s="18"/>
      <c r="B9" s="15"/>
      <c r="C9" s="56"/>
      <c r="D9" s="56"/>
      <c r="E9" s="56" t="s">
        <v>152</v>
      </c>
    </row>
    <row r="10" spans="1:10" ht="39" thickBot="1" x14ac:dyDescent="0.3">
      <c r="A10" s="35" t="s">
        <v>25</v>
      </c>
      <c r="B10" s="33" t="s">
        <v>23</v>
      </c>
      <c r="C10" s="36" t="s">
        <v>346</v>
      </c>
      <c r="D10" s="47" t="s">
        <v>347</v>
      </c>
      <c r="E10" s="47" t="s">
        <v>253</v>
      </c>
    </row>
    <row r="11" spans="1:10" s="51" customFormat="1" ht="16.5" thickBot="1" x14ac:dyDescent="0.25">
      <c r="A11" s="19">
        <v>1</v>
      </c>
      <c r="B11" s="20" t="s">
        <v>24</v>
      </c>
      <c r="C11" s="54">
        <v>3</v>
      </c>
      <c r="D11" s="54">
        <v>4</v>
      </c>
      <c r="E11" s="54">
        <v>5</v>
      </c>
    </row>
    <row r="12" spans="1:10" x14ac:dyDescent="0.25">
      <c r="A12" s="21" t="s">
        <v>26</v>
      </c>
      <c r="B12" s="4" t="s">
        <v>27</v>
      </c>
      <c r="C12" s="58">
        <f>C13+C28+C44+C53+C73+C80+C83+C90+C36+C22+C123</f>
        <v>5090875</v>
      </c>
      <c r="D12" s="58">
        <f>D13+D28+D44+D53+D73+D80+D83+D90+D36+D22+D123+D50</f>
        <v>5361322.3000000007</v>
      </c>
      <c r="E12" s="22">
        <f>D12*100/C12</f>
        <v>105.3123932526334</v>
      </c>
    </row>
    <row r="13" spans="1:10" x14ac:dyDescent="0.25">
      <c r="A13" s="23" t="s">
        <v>28</v>
      </c>
      <c r="B13" s="5" t="s">
        <v>29</v>
      </c>
      <c r="C13" s="59">
        <f t="shared" ref="C13" si="0">C14</f>
        <v>2898110</v>
      </c>
      <c r="D13" s="59">
        <f>D14</f>
        <v>3113376.4</v>
      </c>
      <c r="E13" s="24">
        <f t="shared" ref="E13:E85" si="1">D13*100/C13</f>
        <v>107.42782020006142</v>
      </c>
    </row>
    <row r="14" spans="1:10" x14ac:dyDescent="0.25">
      <c r="A14" s="23" t="s">
        <v>30</v>
      </c>
      <c r="B14" s="5" t="s">
        <v>133</v>
      </c>
      <c r="C14" s="24">
        <f>C16+C17+C18+C19+C20+C21</f>
        <v>2898110</v>
      </c>
      <c r="D14" s="59">
        <f>D16+D17+D18+D19+D20+D21</f>
        <v>3113376.4</v>
      </c>
      <c r="E14" s="24">
        <f t="shared" si="1"/>
        <v>107.42782020006142</v>
      </c>
    </row>
    <row r="15" spans="1:10" x14ac:dyDescent="0.25">
      <c r="A15" s="23"/>
      <c r="B15" s="6" t="s">
        <v>31</v>
      </c>
      <c r="C15" s="60">
        <v>1489437</v>
      </c>
      <c r="D15" s="60">
        <v>1572111.1</v>
      </c>
      <c r="E15" s="25">
        <f t="shared" si="1"/>
        <v>105.55069465845148</v>
      </c>
    </row>
    <row r="16" spans="1:10" ht="78.75" x14ac:dyDescent="0.25">
      <c r="A16" s="55" t="s">
        <v>32</v>
      </c>
      <c r="B16" s="37" t="s">
        <v>96</v>
      </c>
      <c r="C16" s="61">
        <v>2705283</v>
      </c>
      <c r="D16" s="61">
        <v>2860093.2</v>
      </c>
      <c r="E16" s="31">
        <f t="shared" si="1"/>
        <v>105.72251405860311</v>
      </c>
    </row>
    <row r="17" spans="1:5" ht="126" x14ac:dyDescent="0.25">
      <c r="A17" s="55" t="s">
        <v>33</v>
      </c>
      <c r="B17" s="37" t="s">
        <v>0</v>
      </c>
      <c r="C17" s="61">
        <v>43209</v>
      </c>
      <c r="D17" s="31">
        <v>3525.4</v>
      </c>
      <c r="E17" s="31">
        <f t="shared" si="1"/>
        <v>8.1589483672383061</v>
      </c>
    </row>
    <row r="18" spans="1:5" ht="47.25" x14ac:dyDescent="0.25">
      <c r="A18" s="55" t="s">
        <v>34</v>
      </c>
      <c r="B18" s="37" t="s">
        <v>1</v>
      </c>
      <c r="C18" s="61">
        <v>45750</v>
      </c>
      <c r="D18" s="31">
        <v>44555.9</v>
      </c>
      <c r="E18" s="31">
        <f t="shared" si="1"/>
        <v>97.389945355191259</v>
      </c>
    </row>
    <row r="19" spans="1:5" ht="94.5" x14ac:dyDescent="0.25">
      <c r="A19" s="55" t="s">
        <v>107</v>
      </c>
      <c r="B19" s="37" t="s">
        <v>153</v>
      </c>
      <c r="C19" s="61">
        <v>41676</v>
      </c>
      <c r="D19" s="31">
        <v>54401</v>
      </c>
      <c r="E19" s="31">
        <f t="shared" si="1"/>
        <v>130.53316057203187</v>
      </c>
    </row>
    <row r="20" spans="1:5" ht="110.25" x14ac:dyDescent="0.25">
      <c r="A20" s="55" t="s">
        <v>273</v>
      </c>
      <c r="B20" s="37" t="s">
        <v>274</v>
      </c>
      <c r="C20" s="61">
        <v>62192</v>
      </c>
      <c r="D20" s="31">
        <v>150800.4</v>
      </c>
      <c r="E20" s="31">
        <f t="shared" si="1"/>
        <v>242.47555955749937</v>
      </c>
    </row>
    <row r="21" spans="1:5" ht="137.25" customHeight="1" x14ac:dyDescent="0.25">
      <c r="A21" s="55" t="s">
        <v>381</v>
      </c>
      <c r="B21" s="37" t="s">
        <v>382</v>
      </c>
      <c r="C21" s="61"/>
      <c r="D21" s="31">
        <v>0.5</v>
      </c>
      <c r="E21" s="31"/>
    </row>
    <row r="22" spans="1:5" ht="47.25" x14ac:dyDescent="0.25">
      <c r="A22" s="23" t="s">
        <v>97</v>
      </c>
      <c r="B22" s="7" t="s">
        <v>134</v>
      </c>
      <c r="C22" s="59">
        <f t="shared" ref="C22" si="2">C23</f>
        <v>49991</v>
      </c>
      <c r="D22" s="59">
        <f>D23</f>
        <v>54223.600000000006</v>
      </c>
      <c r="E22" s="24">
        <f t="shared" si="1"/>
        <v>108.46672401032188</v>
      </c>
    </row>
    <row r="23" spans="1:5" ht="47.25" x14ac:dyDescent="0.25">
      <c r="A23" s="55" t="s">
        <v>98</v>
      </c>
      <c r="B23" s="37" t="s">
        <v>99</v>
      </c>
      <c r="C23" s="61">
        <f t="shared" ref="C23" si="3">SUM(C24+C26+C25+C27)</f>
        <v>49991</v>
      </c>
      <c r="D23" s="31">
        <f>SUM(D24+D26+D25+D27)</f>
        <v>54223.600000000006</v>
      </c>
      <c r="E23" s="31">
        <f t="shared" si="1"/>
        <v>108.46672401032188</v>
      </c>
    </row>
    <row r="24" spans="1:5" ht="78.75" x14ac:dyDescent="0.25">
      <c r="A24" s="55" t="s">
        <v>108</v>
      </c>
      <c r="B24" s="37" t="s">
        <v>121</v>
      </c>
      <c r="C24" s="61">
        <v>24967</v>
      </c>
      <c r="D24" s="31">
        <v>27182.7</v>
      </c>
      <c r="E24" s="31">
        <f t="shared" si="1"/>
        <v>108.87451435895382</v>
      </c>
    </row>
    <row r="25" spans="1:5" ht="94.5" x14ac:dyDescent="0.25">
      <c r="A25" s="55" t="s">
        <v>116</v>
      </c>
      <c r="B25" s="37" t="s">
        <v>117</v>
      </c>
      <c r="C25" s="61">
        <v>138</v>
      </c>
      <c r="D25" s="31">
        <v>146.80000000000001</v>
      </c>
      <c r="E25" s="31">
        <f t="shared" si="1"/>
        <v>106.37681159420291</v>
      </c>
    </row>
    <row r="26" spans="1:5" ht="78.75" x14ac:dyDescent="0.25">
      <c r="A26" s="55" t="s">
        <v>109</v>
      </c>
      <c r="B26" s="37" t="s">
        <v>120</v>
      </c>
      <c r="C26" s="61">
        <v>24886</v>
      </c>
      <c r="D26" s="31">
        <v>30012.7</v>
      </c>
      <c r="E26" s="31">
        <f t="shared" si="1"/>
        <v>120.60073937153419</v>
      </c>
    </row>
    <row r="27" spans="1:5" ht="78.75" x14ac:dyDescent="0.25">
      <c r="A27" s="55" t="s">
        <v>118</v>
      </c>
      <c r="B27" s="37" t="s">
        <v>119</v>
      </c>
      <c r="C27" s="61">
        <v>0</v>
      </c>
      <c r="D27" s="31">
        <v>-3118.6</v>
      </c>
      <c r="E27" s="31"/>
    </row>
    <row r="28" spans="1:5" x14ac:dyDescent="0.25">
      <c r="A28" s="23" t="s">
        <v>35</v>
      </c>
      <c r="B28" s="5" t="s">
        <v>135</v>
      </c>
      <c r="C28" s="59">
        <f t="shared" ref="C28" si="4">SUM(C29+C33+C34+C35)</f>
        <v>1096970</v>
      </c>
      <c r="D28" s="59">
        <f>SUM(D29+D33+D34+D35)</f>
        <v>1134674.5</v>
      </c>
      <c r="E28" s="24">
        <f t="shared" si="1"/>
        <v>103.43714960299735</v>
      </c>
    </row>
    <row r="29" spans="1:5" ht="31.5" x14ac:dyDescent="0.25">
      <c r="A29" s="23" t="s">
        <v>101</v>
      </c>
      <c r="B29" s="5" t="s">
        <v>100</v>
      </c>
      <c r="C29" s="59">
        <f t="shared" ref="C29" si="5">C30+C31+C32</f>
        <v>962990</v>
      </c>
      <c r="D29" s="24">
        <f>D30+D31+D32</f>
        <v>991018.7</v>
      </c>
      <c r="E29" s="24">
        <f t="shared" si="1"/>
        <v>102.91059097186887</v>
      </c>
    </row>
    <row r="30" spans="1:5" ht="31.5" x14ac:dyDescent="0.25">
      <c r="A30" s="55" t="s">
        <v>104</v>
      </c>
      <c r="B30" s="46" t="s">
        <v>102</v>
      </c>
      <c r="C30" s="61">
        <v>592582</v>
      </c>
      <c r="D30" s="31">
        <v>615995.1</v>
      </c>
      <c r="E30" s="31">
        <f t="shared" si="1"/>
        <v>103.9510312496836</v>
      </c>
    </row>
    <row r="31" spans="1:5" ht="63" x14ac:dyDescent="0.25">
      <c r="A31" s="55" t="s">
        <v>105</v>
      </c>
      <c r="B31" s="46" t="s">
        <v>193</v>
      </c>
      <c r="C31" s="61">
        <v>370408</v>
      </c>
      <c r="D31" s="31">
        <v>375020.6</v>
      </c>
      <c r="E31" s="31">
        <f t="shared" si="1"/>
        <v>101.24527548001123</v>
      </c>
    </row>
    <row r="32" spans="1:5" ht="31.5" x14ac:dyDescent="0.25">
      <c r="A32" s="55" t="s">
        <v>106</v>
      </c>
      <c r="B32" s="46" t="s">
        <v>103</v>
      </c>
      <c r="C32" s="61">
        <v>0</v>
      </c>
      <c r="D32" s="31">
        <v>3</v>
      </c>
      <c r="E32" s="31"/>
    </row>
    <row r="33" spans="1:5" ht="31.5" x14ac:dyDescent="0.25">
      <c r="A33" s="23" t="s">
        <v>36</v>
      </c>
      <c r="B33" s="5" t="s">
        <v>37</v>
      </c>
      <c r="C33" s="59">
        <v>256</v>
      </c>
      <c r="D33" s="24">
        <v>454.8</v>
      </c>
      <c r="E33" s="24">
        <f t="shared" si="1"/>
        <v>177.65625</v>
      </c>
    </row>
    <row r="34" spans="1:5" x14ac:dyDescent="0.25">
      <c r="A34" s="23" t="s">
        <v>38</v>
      </c>
      <c r="B34" s="5" t="s">
        <v>39</v>
      </c>
      <c r="C34" s="59">
        <v>22714</v>
      </c>
      <c r="D34" s="24">
        <v>21960.7</v>
      </c>
      <c r="E34" s="24">
        <f t="shared" si="1"/>
        <v>96.683543189222505</v>
      </c>
    </row>
    <row r="35" spans="1:5" ht="31.5" x14ac:dyDescent="0.25">
      <c r="A35" s="23" t="s">
        <v>192</v>
      </c>
      <c r="B35" s="5" t="s">
        <v>122</v>
      </c>
      <c r="C35" s="59">
        <v>111010</v>
      </c>
      <c r="D35" s="24">
        <v>121240.3</v>
      </c>
      <c r="E35" s="24">
        <f t="shared" si="1"/>
        <v>109.21565624718494</v>
      </c>
    </row>
    <row r="36" spans="1:5" x14ac:dyDescent="0.25">
      <c r="A36" s="23" t="s">
        <v>40</v>
      </c>
      <c r="B36" s="5" t="s">
        <v>136</v>
      </c>
      <c r="C36" s="59">
        <f>C37+C39</f>
        <v>375358</v>
      </c>
      <c r="D36" s="59">
        <f>D37+D39</f>
        <v>356595.19999999995</v>
      </c>
      <c r="E36" s="24">
        <f t="shared" si="1"/>
        <v>95.001358702891622</v>
      </c>
    </row>
    <row r="37" spans="1:5" x14ac:dyDescent="0.25">
      <c r="A37" s="23" t="s">
        <v>41</v>
      </c>
      <c r="B37" s="5" t="s">
        <v>42</v>
      </c>
      <c r="C37" s="59">
        <f t="shared" ref="C37" si="6">C38</f>
        <v>195868</v>
      </c>
      <c r="D37" s="24">
        <f>D38</f>
        <v>203802.3</v>
      </c>
      <c r="E37" s="24">
        <f t="shared" si="1"/>
        <v>104.05084036187637</v>
      </c>
    </row>
    <row r="38" spans="1:5" ht="47.25" x14ac:dyDescent="0.25">
      <c r="A38" s="55" t="s">
        <v>43</v>
      </c>
      <c r="B38" s="37" t="s">
        <v>2</v>
      </c>
      <c r="C38" s="61">
        <v>195868</v>
      </c>
      <c r="D38" s="31">
        <v>203802.3</v>
      </c>
      <c r="E38" s="31">
        <f t="shared" si="1"/>
        <v>104.05084036187637</v>
      </c>
    </row>
    <row r="39" spans="1:5" x14ac:dyDescent="0.25">
      <c r="A39" s="23" t="s">
        <v>44</v>
      </c>
      <c r="B39" s="5" t="s">
        <v>132</v>
      </c>
      <c r="C39" s="59">
        <f t="shared" ref="C39" si="7">C40+C42</f>
        <v>179490</v>
      </c>
      <c r="D39" s="24">
        <f>D40+D42</f>
        <v>152792.9</v>
      </c>
      <c r="E39" s="24">
        <f t="shared" si="1"/>
        <v>85.126135160733185</v>
      </c>
    </row>
    <row r="40" spans="1:5" x14ac:dyDescent="0.25">
      <c r="A40" s="55" t="s">
        <v>125</v>
      </c>
      <c r="B40" s="8" t="s">
        <v>123</v>
      </c>
      <c r="C40" s="61">
        <f>C41</f>
        <v>121380</v>
      </c>
      <c r="D40" s="61">
        <f>D41</f>
        <v>92334.9</v>
      </c>
      <c r="E40" s="31">
        <f t="shared" si="1"/>
        <v>76.070934256055367</v>
      </c>
    </row>
    <row r="41" spans="1:5" ht="31.5" x14ac:dyDescent="0.25">
      <c r="A41" s="55" t="s">
        <v>124</v>
      </c>
      <c r="B41" s="8" t="s">
        <v>126</v>
      </c>
      <c r="C41" s="61">
        <v>121380</v>
      </c>
      <c r="D41" s="31">
        <v>92334.9</v>
      </c>
      <c r="E41" s="31">
        <f t="shared" si="1"/>
        <v>76.070934256055367</v>
      </c>
    </row>
    <row r="42" spans="1:5" x14ac:dyDescent="0.25">
      <c r="A42" s="55" t="s">
        <v>127</v>
      </c>
      <c r="B42" s="8" t="s">
        <v>129</v>
      </c>
      <c r="C42" s="61">
        <f t="shared" ref="C42:D42" si="8">C43</f>
        <v>58110</v>
      </c>
      <c r="D42" s="61">
        <f t="shared" si="8"/>
        <v>60458</v>
      </c>
      <c r="E42" s="31">
        <f t="shared" si="1"/>
        <v>104.04061263121666</v>
      </c>
    </row>
    <row r="43" spans="1:5" ht="31.5" x14ac:dyDescent="0.25">
      <c r="A43" s="44" t="s">
        <v>128</v>
      </c>
      <c r="B43" s="8" t="s">
        <v>130</v>
      </c>
      <c r="C43" s="61">
        <v>58110</v>
      </c>
      <c r="D43" s="31">
        <v>60458</v>
      </c>
      <c r="E43" s="31">
        <f t="shared" si="1"/>
        <v>104.04061263121666</v>
      </c>
    </row>
    <row r="44" spans="1:5" s="50" customFormat="1" x14ac:dyDescent="0.25">
      <c r="A44" s="23" t="s">
        <v>45</v>
      </c>
      <c r="B44" s="7" t="s">
        <v>46</v>
      </c>
      <c r="C44" s="59">
        <f t="shared" ref="C44" si="9">C45+C47</f>
        <v>126791</v>
      </c>
      <c r="D44" s="24">
        <f>D45+D47</f>
        <v>129314.90000000001</v>
      </c>
      <c r="E44" s="24">
        <f t="shared" si="1"/>
        <v>101.99059870180061</v>
      </c>
    </row>
    <row r="45" spans="1:5" s="50" customFormat="1" ht="31.5" x14ac:dyDescent="0.25">
      <c r="A45" s="55" t="s">
        <v>47</v>
      </c>
      <c r="B45" s="37" t="s">
        <v>3</v>
      </c>
      <c r="C45" s="61">
        <f t="shared" ref="C45:D45" si="10">C46</f>
        <v>125784</v>
      </c>
      <c r="D45" s="61">
        <f t="shared" si="10"/>
        <v>128811.8</v>
      </c>
      <c r="E45" s="31">
        <f t="shared" si="1"/>
        <v>102.40714240284933</v>
      </c>
    </row>
    <row r="46" spans="1:5" ht="47.25" x14ac:dyDescent="0.25">
      <c r="A46" s="55" t="s">
        <v>48</v>
      </c>
      <c r="B46" s="37" t="s">
        <v>49</v>
      </c>
      <c r="C46" s="61">
        <v>125784</v>
      </c>
      <c r="D46" s="31">
        <v>128811.8</v>
      </c>
      <c r="E46" s="31">
        <f t="shared" si="1"/>
        <v>102.40714240284933</v>
      </c>
    </row>
    <row r="47" spans="1:5" ht="47.25" x14ac:dyDescent="0.25">
      <c r="A47" s="55" t="s">
        <v>50</v>
      </c>
      <c r="B47" s="9" t="s">
        <v>51</v>
      </c>
      <c r="C47" s="61">
        <f t="shared" ref="C47" si="11">C48+C49</f>
        <v>1007</v>
      </c>
      <c r="D47" s="31">
        <f>D48+D49</f>
        <v>503.1</v>
      </c>
      <c r="E47" s="31">
        <f t="shared" si="1"/>
        <v>49.960278053624627</v>
      </c>
    </row>
    <row r="48" spans="1:5" ht="31.5" x14ac:dyDescent="0.25">
      <c r="A48" s="55" t="s">
        <v>4</v>
      </c>
      <c r="B48" s="37" t="s">
        <v>52</v>
      </c>
      <c r="C48" s="61">
        <v>864</v>
      </c>
      <c r="D48" s="31">
        <v>175</v>
      </c>
      <c r="E48" s="31">
        <f t="shared" si="1"/>
        <v>20.25462962962963</v>
      </c>
    </row>
    <row r="49" spans="1:5" ht="94.5" x14ac:dyDescent="0.25">
      <c r="A49" s="55" t="s">
        <v>191</v>
      </c>
      <c r="B49" s="37" t="s">
        <v>131</v>
      </c>
      <c r="C49" s="61">
        <v>143</v>
      </c>
      <c r="D49" s="31">
        <v>328.1</v>
      </c>
      <c r="E49" s="31">
        <f t="shared" si="1"/>
        <v>229.44055944055944</v>
      </c>
    </row>
    <row r="50" spans="1:5" ht="47.25" x14ac:dyDescent="0.25">
      <c r="A50" s="43" t="s">
        <v>256</v>
      </c>
      <c r="B50" s="42" t="s">
        <v>257</v>
      </c>
      <c r="C50" s="24">
        <v>0</v>
      </c>
      <c r="D50" s="24">
        <f>SUM(D51:D52)</f>
        <v>-9.3000000000000007</v>
      </c>
      <c r="E50" s="31"/>
    </row>
    <row r="51" spans="1:5" ht="31.5" x14ac:dyDescent="0.25">
      <c r="A51" s="41" t="s">
        <v>258</v>
      </c>
      <c r="B51" s="40" t="s">
        <v>259</v>
      </c>
      <c r="C51" s="31">
        <v>0</v>
      </c>
      <c r="D51" s="31">
        <v>-10</v>
      </c>
      <c r="E51" s="31"/>
    </row>
    <row r="52" spans="1:5" ht="31.5" x14ac:dyDescent="0.25">
      <c r="A52" s="41" t="s">
        <v>260</v>
      </c>
      <c r="B52" s="40" t="s">
        <v>261</v>
      </c>
      <c r="C52" s="31">
        <v>0</v>
      </c>
      <c r="D52" s="31">
        <v>0.7</v>
      </c>
      <c r="E52" s="31"/>
    </row>
    <row r="53" spans="1:5" ht="47.25" x14ac:dyDescent="0.25">
      <c r="A53" s="23" t="s">
        <v>53</v>
      </c>
      <c r="B53" s="7" t="s">
        <v>154</v>
      </c>
      <c r="C53" s="59">
        <f t="shared" ref="C53:D53" si="12">C54+C65+C68</f>
        <v>294218</v>
      </c>
      <c r="D53" s="59">
        <f t="shared" si="12"/>
        <v>302191</v>
      </c>
      <c r="E53" s="24">
        <f t="shared" si="1"/>
        <v>102.70989538369508</v>
      </c>
    </row>
    <row r="54" spans="1:5" ht="94.5" x14ac:dyDescent="0.25">
      <c r="A54" s="23" t="s">
        <v>54</v>
      </c>
      <c r="B54" s="7" t="s">
        <v>55</v>
      </c>
      <c r="C54" s="59">
        <f t="shared" ref="C54:D54" si="13">C59+C55</f>
        <v>260291</v>
      </c>
      <c r="D54" s="59">
        <f t="shared" si="13"/>
        <v>265930.8</v>
      </c>
      <c r="E54" s="31">
        <f t="shared" si="1"/>
        <v>102.16672877663845</v>
      </c>
    </row>
    <row r="55" spans="1:5" ht="78.75" x14ac:dyDescent="0.25">
      <c r="A55" s="23" t="s">
        <v>56</v>
      </c>
      <c r="B55" s="7" t="s">
        <v>5</v>
      </c>
      <c r="C55" s="59">
        <f t="shared" ref="C55:D55" si="14">C56</f>
        <v>232562</v>
      </c>
      <c r="D55" s="59">
        <f t="shared" si="14"/>
        <v>241043.8</v>
      </c>
      <c r="E55" s="31">
        <f t="shared" si="1"/>
        <v>103.6471134579166</v>
      </c>
    </row>
    <row r="56" spans="1:5" s="50" customFormat="1" ht="78.75" x14ac:dyDescent="0.25">
      <c r="A56" s="55" t="s">
        <v>6</v>
      </c>
      <c r="B56" s="37" t="s">
        <v>7</v>
      </c>
      <c r="C56" s="61">
        <f t="shared" ref="C56:D56" si="15">C57+C58</f>
        <v>232562</v>
      </c>
      <c r="D56" s="61">
        <f t="shared" si="15"/>
        <v>241043.8</v>
      </c>
      <c r="E56" s="31">
        <f t="shared" si="1"/>
        <v>103.6471134579166</v>
      </c>
    </row>
    <row r="57" spans="1:5" s="50" customFormat="1" ht="63" x14ac:dyDescent="0.25">
      <c r="A57" s="55" t="s">
        <v>8</v>
      </c>
      <c r="B57" s="37" t="s">
        <v>9</v>
      </c>
      <c r="C57" s="61">
        <v>232562</v>
      </c>
      <c r="D57" s="61">
        <v>241043.8</v>
      </c>
      <c r="E57" s="31">
        <f t="shared" si="1"/>
        <v>103.6471134579166</v>
      </c>
    </row>
    <row r="58" spans="1:5" s="50" customFormat="1" ht="63" hidden="1" x14ac:dyDescent="0.25">
      <c r="A58" s="55" t="s">
        <v>10</v>
      </c>
      <c r="B58" s="37" t="s">
        <v>11</v>
      </c>
      <c r="C58" s="61">
        <v>0</v>
      </c>
      <c r="D58" s="61">
        <v>0</v>
      </c>
      <c r="E58" s="31" t="e">
        <f t="shared" si="1"/>
        <v>#DIV/0!</v>
      </c>
    </row>
    <row r="59" spans="1:5" ht="94.5" x14ac:dyDescent="0.25">
      <c r="A59" s="23" t="s">
        <v>57</v>
      </c>
      <c r="B59" s="5" t="s">
        <v>58</v>
      </c>
      <c r="C59" s="59">
        <f t="shared" ref="C59:D59" si="16">C60</f>
        <v>27729</v>
      </c>
      <c r="D59" s="59">
        <f t="shared" si="16"/>
        <v>24887</v>
      </c>
      <c r="E59" s="24">
        <f t="shared" si="1"/>
        <v>89.750802409030257</v>
      </c>
    </row>
    <row r="60" spans="1:5" ht="78.75" x14ac:dyDescent="0.25">
      <c r="A60" s="55" t="s">
        <v>12</v>
      </c>
      <c r="B60" s="37" t="s">
        <v>13</v>
      </c>
      <c r="C60" s="61">
        <f>C61+C62+C63</f>
        <v>27729</v>
      </c>
      <c r="D60" s="61">
        <f>D61+D62+D63</f>
        <v>24887</v>
      </c>
      <c r="E60" s="31">
        <f t="shared" si="1"/>
        <v>89.750802409030257</v>
      </c>
    </row>
    <row r="61" spans="1:5" ht="78.75" x14ac:dyDescent="0.25">
      <c r="A61" s="55" t="s">
        <v>59</v>
      </c>
      <c r="B61" s="37" t="s">
        <v>173</v>
      </c>
      <c r="C61" s="61">
        <v>26260</v>
      </c>
      <c r="D61" s="61">
        <v>23497.599999999999</v>
      </c>
      <c r="E61" s="31">
        <f t="shared" si="1"/>
        <v>89.480578827113476</v>
      </c>
    </row>
    <row r="62" spans="1:5" ht="31.5" x14ac:dyDescent="0.25">
      <c r="A62" s="55" t="s">
        <v>60</v>
      </c>
      <c r="B62" s="37" t="s">
        <v>174</v>
      </c>
      <c r="C62" s="61">
        <v>649</v>
      </c>
      <c r="D62" s="61">
        <v>431.9</v>
      </c>
      <c r="E62" s="31">
        <f t="shared" si="1"/>
        <v>66.548536209553163</v>
      </c>
    </row>
    <row r="63" spans="1:5" ht="141.75" x14ac:dyDescent="0.25">
      <c r="A63" s="55" t="s">
        <v>275</v>
      </c>
      <c r="B63" s="37" t="s">
        <v>156</v>
      </c>
      <c r="C63" s="61">
        <v>820</v>
      </c>
      <c r="D63" s="61">
        <v>957.5</v>
      </c>
      <c r="E63" s="31">
        <f t="shared" si="1"/>
        <v>116.76829268292683</v>
      </c>
    </row>
    <row r="64" spans="1:5" ht="141.75" hidden="1" x14ac:dyDescent="0.25">
      <c r="A64" s="55" t="s">
        <v>155</v>
      </c>
      <c r="B64" s="37" t="s">
        <v>156</v>
      </c>
      <c r="C64" s="61"/>
      <c r="D64" s="31"/>
      <c r="E64" s="31" t="e">
        <f t="shared" si="1"/>
        <v>#DIV/0!</v>
      </c>
    </row>
    <row r="65" spans="1:5" ht="31.5" x14ac:dyDescent="0.25">
      <c r="A65" s="23" t="s">
        <v>61</v>
      </c>
      <c r="B65" s="5" t="s">
        <v>62</v>
      </c>
      <c r="C65" s="59">
        <f t="shared" ref="C65:D66" si="17">C66</f>
        <v>6674</v>
      </c>
      <c r="D65" s="59">
        <f t="shared" si="17"/>
        <v>7424.2</v>
      </c>
      <c r="E65" s="24">
        <f t="shared" si="1"/>
        <v>111.24063530116871</v>
      </c>
    </row>
    <row r="66" spans="1:5" ht="47.25" x14ac:dyDescent="0.25">
      <c r="A66" s="55" t="s">
        <v>63</v>
      </c>
      <c r="B66" s="46" t="s">
        <v>14</v>
      </c>
      <c r="C66" s="61">
        <f t="shared" si="17"/>
        <v>6674</v>
      </c>
      <c r="D66" s="61">
        <f t="shared" si="17"/>
        <v>7424.2</v>
      </c>
      <c r="E66" s="31">
        <f t="shared" si="1"/>
        <v>111.24063530116871</v>
      </c>
    </row>
    <row r="67" spans="1:5" ht="63" x14ac:dyDescent="0.25">
      <c r="A67" s="55" t="s">
        <v>64</v>
      </c>
      <c r="B67" s="46" t="s">
        <v>15</v>
      </c>
      <c r="C67" s="61">
        <v>6674</v>
      </c>
      <c r="D67" s="61">
        <v>7424.2</v>
      </c>
      <c r="E67" s="31">
        <f t="shared" si="1"/>
        <v>111.24063530116871</v>
      </c>
    </row>
    <row r="68" spans="1:5" ht="94.5" x14ac:dyDescent="0.25">
      <c r="A68" s="23" t="s">
        <v>65</v>
      </c>
      <c r="B68" s="5" t="s">
        <v>16</v>
      </c>
      <c r="C68" s="59">
        <f t="shared" ref="C68:D69" si="18">C69</f>
        <v>27253</v>
      </c>
      <c r="D68" s="24">
        <f t="shared" si="18"/>
        <v>28836</v>
      </c>
      <c r="E68" s="24">
        <f t="shared" si="1"/>
        <v>105.80853484020108</v>
      </c>
    </row>
    <row r="69" spans="1:5" ht="94.5" x14ac:dyDescent="0.25">
      <c r="A69" s="55" t="s">
        <v>66</v>
      </c>
      <c r="B69" s="46" t="s">
        <v>17</v>
      </c>
      <c r="C69" s="61">
        <f t="shared" si="18"/>
        <v>27253</v>
      </c>
      <c r="D69" s="61">
        <f t="shared" si="18"/>
        <v>28836</v>
      </c>
      <c r="E69" s="31">
        <f t="shared" si="1"/>
        <v>105.80853484020108</v>
      </c>
    </row>
    <row r="70" spans="1:5" ht="78.75" x14ac:dyDescent="0.25">
      <c r="A70" s="55" t="s">
        <v>67</v>
      </c>
      <c r="B70" s="46" t="s">
        <v>68</v>
      </c>
      <c r="C70" s="61">
        <v>27253</v>
      </c>
      <c r="D70" s="61">
        <f t="shared" ref="D70" si="19">SUM(D71:D72)</f>
        <v>28836</v>
      </c>
      <c r="E70" s="31">
        <f t="shared" si="1"/>
        <v>105.80853484020108</v>
      </c>
    </row>
    <row r="71" spans="1:5" ht="31.5" x14ac:dyDescent="0.25">
      <c r="A71" s="55" t="s">
        <v>69</v>
      </c>
      <c r="B71" s="46" t="s">
        <v>70</v>
      </c>
      <c r="C71" s="61">
        <v>22392</v>
      </c>
      <c r="D71" s="61">
        <v>23771.3</v>
      </c>
      <c r="E71" s="31">
        <f t="shared" si="1"/>
        <v>106.15978921043229</v>
      </c>
    </row>
    <row r="72" spans="1:5" x14ac:dyDescent="0.25">
      <c r="A72" s="55" t="s">
        <v>71</v>
      </c>
      <c r="B72" s="46" t="s">
        <v>72</v>
      </c>
      <c r="C72" s="61">
        <v>4861</v>
      </c>
      <c r="D72" s="61">
        <v>5064.7</v>
      </c>
      <c r="E72" s="31">
        <f t="shared" si="1"/>
        <v>104.19049578276075</v>
      </c>
    </row>
    <row r="73" spans="1:5" ht="31.5" x14ac:dyDescent="0.25">
      <c r="A73" s="23" t="s">
        <v>73</v>
      </c>
      <c r="B73" s="5" t="s">
        <v>74</v>
      </c>
      <c r="C73" s="59">
        <f t="shared" ref="C73:D73" si="20">C74</f>
        <v>13241</v>
      </c>
      <c r="D73" s="24">
        <f t="shared" si="20"/>
        <v>12576.599999999999</v>
      </c>
      <c r="E73" s="24">
        <f t="shared" si="1"/>
        <v>94.982252095763144</v>
      </c>
    </row>
    <row r="74" spans="1:5" x14ac:dyDescent="0.25">
      <c r="A74" s="23" t="s">
        <v>75</v>
      </c>
      <c r="B74" s="5" t="s">
        <v>76</v>
      </c>
      <c r="C74" s="59">
        <f>SUM(C75:C79)</f>
        <v>13241</v>
      </c>
      <c r="D74" s="24">
        <f>SUM(D75:D79)</f>
        <v>12576.599999999999</v>
      </c>
      <c r="E74" s="24">
        <f t="shared" si="1"/>
        <v>94.982252095763144</v>
      </c>
    </row>
    <row r="75" spans="1:5" ht="31.5" x14ac:dyDescent="0.25">
      <c r="A75" s="55" t="s">
        <v>88</v>
      </c>
      <c r="B75" s="46" t="s">
        <v>90</v>
      </c>
      <c r="C75" s="61">
        <v>1206</v>
      </c>
      <c r="D75" s="31">
        <v>590.79999999999995</v>
      </c>
      <c r="E75" s="31">
        <f t="shared" si="1"/>
        <v>48.988391376451069</v>
      </c>
    </row>
    <row r="76" spans="1:5" ht="31.5" hidden="1" x14ac:dyDescent="0.25">
      <c r="A76" s="55" t="s">
        <v>89</v>
      </c>
      <c r="B76" s="46" t="s">
        <v>91</v>
      </c>
      <c r="C76" s="61">
        <v>0</v>
      </c>
      <c r="D76" s="31">
        <v>0</v>
      </c>
      <c r="E76" s="24" t="e">
        <f t="shared" si="1"/>
        <v>#DIV/0!</v>
      </c>
    </row>
    <row r="77" spans="1:5" x14ac:dyDescent="0.25">
      <c r="A77" s="55" t="s">
        <v>92</v>
      </c>
      <c r="B77" s="46" t="s">
        <v>93</v>
      </c>
      <c r="C77" s="61">
        <v>11595</v>
      </c>
      <c r="D77" s="31">
        <v>11633.4</v>
      </c>
      <c r="E77" s="31">
        <f t="shared" si="1"/>
        <v>100.33117723156533</v>
      </c>
    </row>
    <row r="78" spans="1:5" x14ac:dyDescent="0.25">
      <c r="A78" s="55" t="s">
        <v>94</v>
      </c>
      <c r="B78" s="46" t="s">
        <v>95</v>
      </c>
      <c r="C78" s="61">
        <v>399</v>
      </c>
      <c r="D78" s="31">
        <v>325.5</v>
      </c>
      <c r="E78" s="31">
        <f t="shared" si="1"/>
        <v>81.578947368421055</v>
      </c>
    </row>
    <row r="79" spans="1:5" ht="47.25" x14ac:dyDescent="0.25">
      <c r="A79" s="55" t="s">
        <v>343</v>
      </c>
      <c r="B79" s="46" t="s">
        <v>344</v>
      </c>
      <c r="C79" s="61">
        <v>41</v>
      </c>
      <c r="D79" s="31">
        <v>26.9</v>
      </c>
      <c r="E79" s="31">
        <f t="shared" si="1"/>
        <v>65.609756097560975</v>
      </c>
    </row>
    <row r="80" spans="1:5" ht="31.5" x14ac:dyDescent="0.25">
      <c r="A80" s="23" t="s">
        <v>77</v>
      </c>
      <c r="B80" s="5" t="s">
        <v>18</v>
      </c>
      <c r="C80" s="59">
        <f t="shared" ref="C80:D80" si="21">C81+C82</f>
        <v>10145</v>
      </c>
      <c r="D80" s="24">
        <f t="shared" si="21"/>
        <v>11655.7</v>
      </c>
      <c r="E80" s="24">
        <f t="shared" si="1"/>
        <v>114.89107934943321</v>
      </c>
    </row>
    <row r="81" spans="1:5" x14ac:dyDescent="0.25">
      <c r="A81" s="55" t="s">
        <v>110</v>
      </c>
      <c r="B81" s="46" t="s">
        <v>111</v>
      </c>
      <c r="C81" s="61">
        <v>1729</v>
      </c>
      <c r="D81" s="31">
        <v>2178.1999999999998</v>
      </c>
      <c r="E81" s="31">
        <f t="shared" si="1"/>
        <v>125.98033545401965</v>
      </c>
    </row>
    <row r="82" spans="1:5" s="50" customFormat="1" x14ac:dyDescent="0.25">
      <c r="A82" s="55" t="s">
        <v>78</v>
      </c>
      <c r="B82" s="46" t="s">
        <v>79</v>
      </c>
      <c r="C82" s="61">
        <v>8416</v>
      </c>
      <c r="D82" s="31">
        <v>9477.5</v>
      </c>
      <c r="E82" s="31">
        <f t="shared" si="1"/>
        <v>112.61288022813689</v>
      </c>
    </row>
    <row r="83" spans="1:5" ht="31.5" x14ac:dyDescent="0.25">
      <c r="A83" s="23" t="s">
        <v>80</v>
      </c>
      <c r="B83" s="5" t="s">
        <v>81</v>
      </c>
      <c r="C83" s="59">
        <f t="shared" ref="C83:D83" si="22">C84+C87</f>
        <v>129219</v>
      </c>
      <c r="D83" s="24">
        <f t="shared" si="22"/>
        <v>141024.9</v>
      </c>
      <c r="E83" s="24">
        <f t="shared" si="1"/>
        <v>109.13634991758178</v>
      </c>
    </row>
    <row r="84" spans="1:5" ht="94.5" x14ac:dyDescent="0.25">
      <c r="A84" s="23" t="s">
        <v>194</v>
      </c>
      <c r="B84" s="5" t="s">
        <v>170</v>
      </c>
      <c r="C84" s="59">
        <f t="shared" ref="C84:D84" si="23">C85</f>
        <v>56802</v>
      </c>
      <c r="D84" s="59">
        <f t="shared" si="23"/>
        <v>60849.5</v>
      </c>
      <c r="E84" s="24">
        <f t="shared" si="1"/>
        <v>107.12562937924721</v>
      </c>
    </row>
    <row r="85" spans="1:5" s="50" customFormat="1" ht="94.5" x14ac:dyDescent="0.25">
      <c r="A85" s="55" t="s">
        <v>19</v>
      </c>
      <c r="B85" s="46" t="s">
        <v>171</v>
      </c>
      <c r="C85" s="61">
        <f>C86</f>
        <v>56802</v>
      </c>
      <c r="D85" s="61">
        <f>D86</f>
        <v>60849.5</v>
      </c>
      <c r="E85" s="31">
        <f t="shared" si="1"/>
        <v>107.12562937924721</v>
      </c>
    </row>
    <row r="86" spans="1:5" s="50" customFormat="1" ht="94.5" x14ac:dyDescent="0.25">
      <c r="A86" s="55" t="s">
        <v>20</v>
      </c>
      <c r="B86" s="46" t="s">
        <v>21</v>
      </c>
      <c r="C86" s="61">
        <v>56802</v>
      </c>
      <c r="D86" s="61">
        <v>60849.5</v>
      </c>
      <c r="E86" s="31">
        <f t="shared" ref="E86:E187" si="24">D86*100/C86</f>
        <v>107.12562937924721</v>
      </c>
    </row>
    <row r="87" spans="1:5" ht="31.5" x14ac:dyDescent="0.25">
      <c r="A87" s="23" t="s">
        <v>82</v>
      </c>
      <c r="B87" s="5" t="s">
        <v>172</v>
      </c>
      <c r="C87" s="59">
        <f t="shared" ref="C87:D88" si="25">C88</f>
        <v>72417</v>
      </c>
      <c r="D87" s="59">
        <f t="shared" si="25"/>
        <v>80175.399999999994</v>
      </c>
      <c r="E87" s="24">
        <f t="shared" si="24"/>
        <v>110.71350649709321</v>
      </c>
    </row>
    <row r="88" spans="1:5" ht="31.5" x14ac:dyDescent="0.25">
      <c r="A88" s="55" t="s">
        <v>83</v>
      </c>
      <c r="B88" s="46" t="s">
        <v>84</v>
      </c>
      <c r="C88" s="61">
        <f t="shared" si="25"/>
        <v>72417</v>
      </c>
      <c r="D88" s="61">
        <f t="shared" si="25"/>
        <v>80175.399999999994</v>
      </c>
      <c r="E88" s="31">
        <f t="shared" si="24"/>
        <v>110.71350649709321</v>
      </c>
    </row>
    <row r="89" spans="1:5" ht="47.25" x14ac:dyDescent="0.25">
      <c r="A89" s="55" t="s">
        <v>22</v>
      </c>
      <c r="B89" s="46" t="s">
        <v>85</v>
      </c>
      <c r="C89" s="61">
        <v>72417</v>
      </c>
      <c r="D89" s="61">
        <v>80175.399999999994</v>
      </c>
      <c r="E89" s="31">
        <f t="shared" si="24"/>
        <v>110.71350649709321</v>
      </c>
    </row>
    <row r="90" spans="1:5" x14ac:dyDescent="0.25">
      <c r="A90" s="23" t="s">
        <v>86</v>
      </c>
      <c r="B90" s="5" t="s">
        <v>87</v>
      </c>
      <c r="C90" s="59">
        <f>SUM(C91:C122)</f>
        <v>39073</v>
      </c>
      <c r="D90" s="24">
        <f>SUM(D91:D122)</f>
        <v>42301.30000000001</v>
      </c>
      <c r="E90" s="24">
        <f t="shared" si="24"/>
        <v>108.26222711335195</v>
      </c>
    </row>
    <row r="91" spans="1:5" ht="94.5" x14ac:dyDescent="0.25">
      <c r="A91" s="62" t="s">
        <v>276</v>
      </c>
      <c r="B91" s="63" t="s">
        <v>277</v>
      </c>
      <c r="C91" s="61">
        <v>435</v>
      </c>
      <c r="D91" s="61">
        <v>930.6</v>
      </c>
      <c r="E91" s="31">
        <f t="shared" si="24"/>
        <v>213.93103448275863</v>
      </c>
    </row>
    <row r="92" spans="1:5" ht="110.25" x14ac:dyDescent="0.25">
      <c r="A92" s="62" t="s">
        <v>278</v>
      </c>
      <c r="B92" s="63" t="s">
        <v>279</v>
      </c>
      <c r="C92" s="61">
        <v>779</v>
      </c>
      <c r="D92" s="61">
        <v>835.5</v>
      </c>
      <c r="E92" s="31">
        <f t="shared" si="24"/>
        <v>107.25288831835687</v>
      </c>
    </row>
    <row r="93" spans="1:5" ht="94.5" x14ac:dyDescent="0.25">
      <c r="A93" s="62" t="s">
        <v>280</v>
      </c>
      <c r="B93" s="63" t="s">
        <v>281</v>
      </c>
      <c r="C93" s="61">
        <v>3408</v>
      </c>
      <c r="D93" s="61">
        <v>3521</v>
      </c>
      <c r="E93" s="31">
        <f t="shared" si="24"/>
        <v>103.31572769953051</v>
      </c>
    </row>
    <row r="94" spans="1:5" ht="94.5" x14ac:dyDescent="0.25">
      <c r="A94" s="64" t="s">
        <v>282</v>
      </c>
      <c r="B94" s="65" t="s">
        <v>283</v>
      </c>
      <c r="C94" s="61">
        <v>113</v>
      </c>
      <c r="D94" s="61">
        <v>112.5</v>
      </c>
      <c r="E94" s="31">
        <f t="shared" si="24"/>
        <v>99.557522123893804</v>
      </c>
    </row>
    <row r="95" spans="1:5" ht="94.5" hidden="1" x14ac:dyDescent="0.25">
      <c r="A95" s="64" t="s">
        <v>284</v>
      </c>
      <c r="B95" s="65" t="s">
        <v>285</v>
      </c>
      <c r="C95" s="61"/>
      <c r="D95" s="61"/>
      <c r="E95" s="31" t="e">
        <f t="shared" si="24"/>
        <v>#DIV/0!</v>
      </c>
    </row>
    <row r="96" spans="1:5" ht="94.5" x14ac:dyDescent="0.25">
      <c r="A96" s="64" t="s">
        <v>286</v>
      </c>
      <c r="B96" s="63" t="s">
        <v>287</v>
      </c>
      <c r="C96" s="61">
        <v>285</v>
      </c>
      <c r="D96" s="61">
        <v>447.8</v>
      </c>
      <c r="E96" s="31">
        <f t="shared" si="24"/>
        <v>157.12280701754386</v>
      </c>
    </row>
    <row r="97" spans="1:5" ht="94.5" hidden="1" x14ac:dyDescent="0.25">
      <c r="A97" s="64" t="s">
        <v>288</v>
      </c>
      <c r="B97" s="65" t="s">
        <v>289</v>
      </c>
      <c r="C97" s="61"/>
      <c r="D97" s="61"/>
      <c r="E97" s="31" t="e">
        <f t="shared" si="24"/>
        <v>#DIV/0!</v>
      </c>
    </row>
    <row r="98" spans="1:5" ht="94.5" x14ac:dyDescent="0.25">
      <c r="A98" s="64" t="s">
        <v>321</v>
      </c>
      <c r="B98" s="65" t="s">
        <v>322</v>
      </c>
      <c r="C98" s="61">
        <v>58</v>
      </c>
      <c r="D98" s="61">
        <v>64.3</v>
      </c>
      <c r="E98" s="31">
        <f t="shared" si="24"/>
        <v>110.86206896551724</v>
      </c>
    </row>
    <row r="99" spans="1:5" ht="78.75" hidden="1" x14ac:dyDescent="0.25">
      <c r="A99" s="64" t="s">
        <v>290</v>
      </c>
      <c r="B99" s="65" t="s">
        <v>291</v>
      </c>
      <c r="C99" s="61"/>
      <c r="D99" s="61"/>
      <c r="E99" s="31" t="e">
        <f t="shared" si="24"/>
        <v>#DIV/0!</v>
      </c>
    </row>
    <row r="100" spans="1:5" ht="94.5" x14ac:dyDescent="0.25">
      <c r="A100" s="64" t="s">
        <v>348</v>
      </c>
      <c r="B100" s="82" t="s">
        <v>349</v>
      </c>
      <c r="C100" s="61">
        <v>6</v>
      </c>
      <c r="D100" s="61">
        <v>6</v>
      </c>
      <c r="E100" s="31">
        <f t="shared" si="24"/>
        <v>100</v>
      </c>
    </row>
    <row r="101" spans="1:5" ht="78.75" x14ac:dyDescent="0.25">
      <c r="A101" s="64" t="s">
        <v>323</v>
      </c>
      <c r="B101" s="82" t="s">
        <v>324</v>
      </c>
      <c r="C101" s="61">
        <v>36</v>
      </c>
      <c r="D101" s="61">
        <v>39.1</v>
      </c>
      <c r="E101" s="31">
        <f t="shared" si="24"/>
        <v>108.61111111111111</v>
      </c>
    </row>
    <row r="102" spans="1:5" ht="94.5" x14ac:dyDescent="0.25">
      <c r="A102" s="74" t="s">
        <v>325</v>
      </c>
      <c r="B102" s="77" t="s">
        <v>326</v>
      </c>
      <c r="C102" s="75"/>
      <c r="D102" s="61">
        <v>-91</v>
      </c>
      <c r="E102" s="31"/>
    </row>
    <row r="103" spans="1:5" ht="110.25" x14ac:dyDescent="0.25">
      <c r="A103" s="64" t="s">
        <v>292</v>
      </c>
      <c r="B103" s="76" t="s">
        <v>293</v>
      </c>
      <c r="C103" s="61">
        <v>4563</v>
      </c>
      <c r="D103" s="61">
        <v>5772.1</v>
      </c>
      <c r="E103" s="31">
        <f t="shared" si="24"/>
        <v>126.49791803637957</v>
      </c>
    </row>
    <row r="104" spans="1:5" ht="94.5" hidden="1" x14ac:dyDescent="0.25">
      <c r="A104" s="64" t="s">
        <v>294</v>
      </c>
      <c r="B104" s="65" t="s">
        <v>295</v>
      </c>
      <c r="C104" s="61"/>
      <c r="D104" s="61"/>
      <c r="E104" s="24"/>
    </row>
    <row r="105" spans="1:5" ht="78.75" x14ac:dyDescent="0.25">
      <c r="A105" s="64" t="s">
        <v>296</v>
      </c>
      <c r="B105" s="63" t="s">
        <v>297</v>
      </c>
      <c r="C105" s="61">
        <v>1296</v>
      </c>
      <c r="D105" s="61">
        <v>1311</v>
      </c>
      <c r="E105" s="31">
        <f t="shared" si="24"/>
        <v>101.1574074074074</v>
      </c>
    </row>
    <row r="106" spans="1:5" ht="94.5" x14ac:dyDescent="0.25">
      <c r="A106" s="64" t="s">
        <v>298</v>
      </c>
      <c r="B106" s="63" t="s">
        <v>299</v>
      </c>
      <c r="C106" s="61">
        <v>84</v>
      </c>
      <c r="D106" s="61">
        <v>87.1</v>
      </c>
      <c r="E106" s="31">
        <f t="shared" si="24"/>
        <v>103.69047619047619</v>
      </c>
    </row>
    <row r="107" spans="1:5" ht="126" x14ac:dyDescent="0.25">
      <c r="A107" s="64" t="s">
        <v>327</v>
      </c>
      <c r="B107" s="63" t="s">
        <v>328</v>
      </c>
      <c r="C107" s="61">
        <v>2</v>
      </c>
      <c r="D107" s="61">
        <v>2</v>
      </c>
      <c r="E107" s="31">
        <f t="shared" si="24"/>
        <v>100</v>
      </c>
    </row>
    <row r="108" spans="1:5" ht="78.75" x14ac:dyDescent="0.25">
      <c r="A108" s="64" t="s">
        <v>300</v>
      </c>
      <c r="B108" s="63" t="s">
        <v>301</v>
      </c>
      <c r="C108" s="61">
        <v>7290</v>
      </c>
      <c r="D108" s="61">
        <v>7374.6</v>
      </c>
      <c r="E108" s="31">
        <f t="shared" si="24"/>
        <v>101.16049382716049</v>
      </c>
    </row>
    <row r="109" spans="1:5" ht="94.5" hidden="1" x14ac:dyDescent="0.25">
      <c r="A109" s="64" t="s">
        <v>302</v>
      </c>
      <c r="B109" s="65" t="s">
        <v>303</v>
      </c>
      <c r="C109" s="61"/>
      <c r="D109" s="61"/>
      <c r="E109" s="31" t="e">
        <f t="shared" si="24"/>
        <v>#DIV/0!</v>
      </c>
    </row>
    <row r="110" spans="1:5" ht="94.5" x14ac:dyDescent="0.25">
      <c r="A110" s="64" t="s">
        <v>304</v>
      </c>
      <c r="B110" s="65" t="s">
        <v>305</v>
      </c>
      <c r="C110" s="61">
        <v>100</v>
      </c>
      <c r="D110" s="61">
        <v>100</v>
      </c>
      <c r="E110" s="31">
        <f t="shared" si="24"/>
        <v>100</v>
      </c>
    </row>
    <row r="111" spans="1:5" ht="78.75" x14ac:dyDescent="0.25">
      <c r="A111" s="64" t="s">
        <v>329</v>
      </c>
      <c r="B111" s="82" t="s">
        <v>330</v>
      </c>
      <c r="C111" s="61">
        <v>60</v>
      </c>
      <c r="D111" s="61">
        <v>80.599999999999994</v>
      </c>
      <c r="E111" s="31">
        <f t="shared" si="24"/>
        <v>134.33333333333331</v>
      </c>
    </row>
    <row r="112" spans="1:5" ht="94.5" x14ac:dyDescent="0.25">
      <c r="A112" s="64" t="s">
        <v>306</v>
      </c>
      <c r="B112" s="76" t="s">
        <v>307</v>
      </c>
      <c r="C112" s="61">
        <v>13403</v>
      </c>
      <c r="D112" s="61">
        <v>14218.1</v>
      </c>
      <c r="E112" s="31">
        <f t="shared" ref="E112" si="26">D112*100/C112</f>
        <v>106.08147429679923</v>
      </c>
    </row>
    <row r="113" spans="1:5" ht="78.75" x14ac:dyDescent="0.25">
      <c r="A113" s="64" t="s">
        <v>350</v>
      </c>
      <c r="B113" s="76" t="s">
        <v>351</v>
      </c>
      <c r="C113" s="61">
        <v>1</v>
      </c>
      <c r="D113" s="61">
        <v>1.2</v>
      </c>
      <c r="E113" s="31">
        <f t="shared" si="24"/>
        <v>120</v>
      </c>
    </row>
    <row r="114" spans="1:5" ht="63" x14ac:dyDescent="0.25">
      <c r="A114" s="64" t="s">
        <v>308</v>
      </c>
      <c r="B114" s="63" t="s">
        <v>335</v>
      </c>
      <c r="C114" s="61">
        <v>97</v>
      </c>
      <c r="D114" s="61">
        <v>100</v>
      </c>
      <c r="E114" s="31">
        <f t="shared" si="24"/>
        <v>103.09278350515464</v>
      </c>
    </row>
    <row r="115" spans="1:5" ht="63" x14ac:dyDescent="0.25">
      <c r="A115" s="64" t="s">
        <v>331</v>
      </c>
      <c r="B115" s="63" t="s">
        <v>334</v>
      </c>
      <c r="C115" s="61">
        <v>443</v>
      </c>
      <c r="D115" s="61">
        <v>447.8</v>
      </c>
      <c r="E115" s="31">
        <f t="shared" si="24"/>
        <v>101.08352144469526</v>
      </c>
    </row>
    <row r="116" spans="1:5" ht="63" x14ac:dyDescent="0.25">
      <c r="A116" s="64" t="s">
        <v>332</v>
      </c>
      <c r="B116" s="63" t="s">
        <v>336</v>
      </c>
      <c r="C116" s="61">
        <v>94</v>
      </c>
      <c r="D116" s="61">
        <v>99</v>
      </c>
      <c r="E116" s="31">
        <f t="shared" si="24"/>
        <v>105.31914893617021</v>
      </c>
    </row>
    <row r="117" spans="1:5" ht="63" x14ac:dyDescent="0.25">
      <c r="A117" s="64" t="s">
        <v>333</v>
      </c>
      <c r="B117" s="63" t="s">
        <v>337</v>
      </c>
      <c r="C117" s="61">
        <v>195</v>
      </c>
      <c r="D117" s="61">
        <v>196.3</v>
      </c>
      <c r="E117" s="31">
        <f t="shared" si="24"/>
        <v>100.66666666666667</v>
      </c>
    </row>
    <row r="118" spans="1:5" ht="78.75" x14ac:dyDescent="0.25">
      <c r="A118" s="64" t="s">
        <v>309</v>
      </c>
      <c r="B118" s="63" t="s">
        <v>262</v>
      </c>
      <c r="C118" s="61">
        <v>137</v>
      </c>
      <c r="D118" s="61">
        <v>154.9</v>
      </c>
      <c r="E118" s="31">
        <f t="shared" si="24"/>
        <v>113.06569343065694</v>
      </c>
    </row>
    <row r="119" spans="1:5" ht="78.75" x14ac:dyDescent="0.25">
      <c r="A119" s="64" t="s">
        <v>310</v>
      </c>
      <c r="B119" s="63" t="s">
        <v>311</v>
      </c>
      <c r="C119" s="61">
        <v>123</v>
      </c>
      <c r="D119" s="61">
        <v>123.9</v>
      </c>
      <c r="E119" s="31">
        <f t="shared" si="24"/>
        <v>100.73170731707317</v>
      </c>
    </row>
    <row r="120" spans="1:5" ht="78.75" x14ac:dyDescent="0.25">
      <c r="A120" s="64" t="s">
        <v>341</v>
      </c>
      <c r="B120" s="66" t="s">
        <v>224</v>
      </c>
      <c r="C120" s="61">
        <v>3763</v>
      </c>
      <c r="D120" s="61">
        <v>4007.6</v>
      </c>
      <c r="E120" s="31">
        <f t="shared" si="24"/>
        <v>106.50013287270795</v>
      </c>
    </row>
    <row r="121" spans="1:5" ht="78.75" x14ac:dyDescent="0.25">
      <c r="A121" s="64" t="s">
        <v>340</v>
      </c>
      <c r="B121" s="66" t="s">
        <v>338</v>
      </c>
      <c r="C121" s="61">
        <v>856</v>
      </c>
      <c r="D121" s="61">
        <v>877</v>
      </c>
      <c r="E121" s="31">
        <f t="shared" si="24"/>
        <v>102.45327102803738</v>
      </c>
    </row>
    <row r="122" spans="1:5" ht="126" x14ac:dyDescent="0.25">
      <c r="A122" s="64" t="s">
        <v>339</v>
      </c>
      <c r="B122" s="66" t="s">
        <v>342</v>
      </c>
      <c r="C122" s="61">
        <v>1446</v>
      </c>
      <c r="D122" s="61">
        <v>1482.3</v>
      </c>
      <c r="E122" s="31">
        <f t="shared" si="24"/>
        <v>102.5103734439834</v>
      </c>
    </row>
    <row r="123" spans="1:5" x14ac:dyDescent="0.25">
      <c r="A123" s="23" t="s">
        <v>112</v>
      </c>
      <c r="B123" s="5" t="s">
        <v>113</v>
      </c>
      <c r="C123" s="59">
        <f>SUM(C124:C130)</f>
        <v>57759</v>
      </c>
      <c r="D123" s="24">
        <f>SUM(D124:D130)</f>
        <v>63397.5</v>
      </c>
      <c r="E123" s="24">
        <f t="shared" si="24"/>
        <v>109.7621149950657</v>
      </c>
    </row>
    <row r="124" spans="1:5" x14ac:dyDescent="0.25">
      <c r="A124" s="49" t="s">
        <v>265</v>
      </c>
      <c r="B124" s="48" t="s">
        <v>266</v>
      </c>
      <c r="C124" s="61"/>
      <c r="D124" s="61">
        <v>5237.2</v>
      </c>
      <c r="E124" s="31"/>
    </row>
    <row r="125" spans="1:5" x14ac:dyDescent="0.25">
      <c r="A125" s="45" t="s">
        <v>247</v>
      </c>
      <c r="B125" s="2" t="s">
        <v>248</v>
      </c>
      <c r="C125" s="31">
        <v>14683</v>
      </c>
      <c r="D125" s="31">
        <v>15636.7</v>
      </c>
      <c r="E125" s="31"/>
    </row>
    <row r="126" spans="1:5" ht="31.5" x14ac:dyDescent="0.25">
      <c r="A126" s="55" t="s">
        <v>114</v>
      </c>
      <c r="B126" s="46" t="s">
        <v>115</v>
      </c>
      <c r="C126" s="61">
        <v>37647</v>
      </c>
      <c r="D126" s="61">
        <v>36457.300000000003</v>
      </c>
      <c r="E126" s="31">
        <f t="shared" si="24"/>
        <v>96.839854437272564</v>
      </c>
    </row>
    <row r="127" spans="1:5" ht="63" x14ac:dyDescent="0.25">
      <c r="A127" s="55" t="s">
        <v>157</v>
      </c>
      <c r="B127" s="46" t="s">
        <v>158</v>
      </c>
      <c r="C127" s="61">
        <v>15</v>
      </c>
      <c r="D127" s="61">
        <v>36.9</v>
      </c>
      <c r="E127" s="31">
        <f t="shared" si="24"/>
        <v>246</v>
      </c>
    </row>
    <row r="128" spans="1:5" ht="63" x14ac:dyDescent="0.25">
      <c r="A128" s="55" t="s">
        <v>263</v>
      </c>
      <c r="B128" s="46" t="s">
        <v>264</v>
      </c>
      <c r="C128" s="61"/>
      <c r="D128" s="61">
        <v>413.5</v>
      </c>
      <c r="E128" s="31"/>
    </row>
    <row r="129" spans="1:5" ht="31.5" x14ac:dyDescent="0.25">
      <c r="A129" s="55" t="s">
        <v>249</v>
      </c>
      <c r="B129" s="46" t="s">
        <v>312</v>
      </c>
      <c r="C129" s="61">
        <v>5382</v>
      </c>
      <c r="D129" s="61">
        <v>5583.7</v>
      </c>
      <c r="E129" s="31">
        <f t="shared" ref="E129" si="27">D129*100/C129</f>
        <v>103.74767744332962</v>
      </c>
    </row>
    <row r="130" spans="1:5" ht="31.5" x14ac:dyDescent="0.25">
      <c r="A130" s="55" t="s">
        <v>352</v>
      </c>
      <c r="B130" s="46" t="s">
        <v>353</v>
      </c>
      <c r="C130" s="61">
        <v>32</v>
      </c>
      <c r="D130" s="61">
        <v>32.200000000000003</v>
      </c>
      <c r="E130" s="31">
        <f t="shared" si="24"/>
        <v>100.62500000000001</v>
      </c>
    </row>
    <row r="131" spans="1:5" x14ac:dyDescent="0.25">
      <c r="A131" s="23" t="s">
        <v>137</v>
      </c>
      <c r="B131" s="10" t="s">
        <v>138</v>
      </c>
      <c r="C131" s="59">
        <f t="shared" ref="C131" si="28">C132</f>
        <v>8489541.0999999996</v>
      </c>
      <c r="D131" s="59">
        <f>D132+D221+D219</f>
        <v>8258294.8000000017</v>
      </c>
      <c r="E131" s="24">
        <f t="shared" si="24"/>
        <v>97.276103651821671</v>
      </c>
    </row>
    <row r="132" spans="1:5" ht="31.5" x14ac:dyDescent="0.25">
      <c r="A132" s="23" t="s">
        <v>139</v>
      </c>
      <c r="B132" s="10" t="s">
        <v>140</v>
      </c>
      <c r="C132" s="59">
        <f>C133+C140+C188+C205</f>
        <v>8489541.0999999996</v>
      </c>
      <c r="D132" s="59">
        <f>D133+D140+D188+D205</f>
        <v>8239918.5000000009</v>
      </c>
      <c r="E132" s="24">
        <f t="shared" si="24"/>
        <v>97.059645544327495</v>
      </c>
    </row>
    <row r="133" spans="1:5" ht="31.5" x14ac:dyDescent="0.25">
      <c r="A133" s="23" t="s">
        <v>177</v>
      </c>
      <c r="B133" s="10" t="s">
        <v>165</v>
      </c>
      <c r="C133" s="59">
        <f>C134+C136+C138</f>
        <v>13086.4</v>
      </c>
      <c r="D133" s="59">
        <f>D134+D136+D138</f>
        <v>13086.4</v>
      </c>
      <c r="E133" s="24">
        <f t="shared" si="24"/>
        <v>100</v>
      </c>
    </row>
    <row r="134" spans="1:5" hidden="1" x14ac:dyDescent="0.25">
      <c r="A134" s="55" t="s">
        <v>178</v>
      </c>
      <c r="B134" s="57" t="s">
        <v>141</v>
      </c>
      <c r="C134" s="61">
        <f t="shared" ref="C134:D134" si="29">C135</f>
        <v>0</v>
      </c>
      <c r="D134" s="61">
        <f t="shared" si="29"/>
        <v>0</v>
      </c>
      <c r="E134" s="31"/>
    </row>
    <row r="135" spans="1:5" ht="31.5" hidden="1" x14ac:dyDescent="0.25">
      <c r="A135" s="55" t="s">
        <v>179</v>
      </c>
      <c r="B135" s="57" t="s">
        <v>142</v>
      </c>
      <c r="C135" s="61">
        <v>0</v>
      </c>
      <c r="D135" s="61">
        <v>0</v>
      </c>
      <c r="E135" s="31"/>
    </row>
    <row r="136" spans="1:5" ht="31.5" x14ac:dyDescent="0.25">
      <c r="A136" s="67" t="s">
        <v>313</v>
      </c>
      <c r="B136" s="68" t="s">
        <v>246</v>
      </c>
      <c r="C136" s="61">
        <f>C137</f>
        <v>6000</v>
      </c>
      <c r="D136" s="61">
        <f>D137</f>
        <v>6000</v>
      </c>
      <c r="E136" s="31">
        <f t="shared" si="24"/>
        <v>100</v>
      </c>
    </row>
    <row r="137" spans="1:5" ht="31.5" x14ac:dyDescent="0.25">
      <c r="A137" s="69" t="s">
        <v>245</v>
      </c>
      <c r="B137" s="32" t="s">
        <v>246</v>
      </c>
      <c r="C137" s="61">
        <v>6000</v>
      </c>
      <c r="D137" s="61">
        <v>6000</v>
      </c>
      <c r="E137" s="31">
        <f t="shared" si="24"/>
        <v>100</v>
      </c>
    </row>
    <row r="138" spans="1:5" x14ac:dyDescent="0.25">
      <c r="A138" s="67" t="s">
        <v>314</v>
      </c>
      <c r="B138" s="68" t="s">
        <v>268</v>
      </c>
      <c r="C138" s="61">
        <f>C139</f>
        <v>7086.4</v>
      </c>
      <c r="D138" s="61">
        <f>D139</f>
        <v>7086.4</v>
      </c>
      <c r="E138" s="31">
        <f t="shared" si="24"/>
        <v>100</v>
      </c>
    </row>
    <row r="139" spans="1:5" x14ac:dyDescent="0.25">
      <c r="A139" s="69" t="s">
        <v>267</v>
      </c>
      <c r="B139" s="32" t="s">
        <v>268</v>
      </c>
      <c r="C139" s="61">
        <v>7086.4</v>
      </c>
      <c r="D139" s="61">
        <v>7086.4</v>
      </c>
      <c r="E139" s="31">
        <f t="shared" si="24"/>
        <v>100</v>
      </c>
    </row>
    <row r="140" spans="1:5" ht="31.5" x14ac:dyDescent="0.25">
      <c r="A140" s="23" t="s">
        <v>180</v>
      </c>
      <c r="B140" s="10" t="s">
        <v>159</v>
      </c>
      <c r="C140" s="59">
        <f t="shared" ref="C140:D140" si="30">SUM(C141:C168)</f>
        <v>3467906.8999999994</v>
      </c>
      <c r="D140" s="59">
        <f t="shared" si="30"/>
        <v>3360275.1</v>
      </c>
      <c r="E140" s="24">
        <f t="shared" si="24"/>
        <v>96.896346900200825</v>
      </c>
    </row>
    <row r="141" spans="1:5" ht="47.25" x14ac:dyDescent="0.25">
      <c r="A141" s="55" t="s">
        <v>225</v>
      </c>
      <c r="B141" s="57" t="s">
        <v>226</v>
      </c>
      <c r="C141" s="31">
        <v>39220</v>
      </c>
      <c r="D141" s="61">
        <v>39220</v>
      </c>
      <c r="E141" s="31">
        <v>0</v>
      </c>
    </row>
    <row r="142" spans="1:5" ht="47.25" hidden="1" x14ac:dyDescent="0.25">
      <c r="A142" s="55" t="s">
        <v>225</v>
      </c>
      <c r="B142" s="57" t="s">
        <v>226</v>
      </c>
      <c r="C142" s="31"/>
      <c r="D142" s="61"/>
      <c r="E142" s="31" t="e">
        <f t="shared" si="24"/>
        <v>#DIV/0!</v>
      </c>
    </row>
    <row r="143" spans="1:5" ht="128.25" customHeight="1" x14ac:dyDescent="0.25">
      <c r="A143" s="55" t="s">
        <v>218</v>
      </c>
      <c r="B143" s="57" t="s">
        <v>176</v>
      </c>
      <c r="C143" s="31">
        <v>279085.59999999998</v>
      </c>
      <c r="D143" s="31">
        <v>182894.6</v>
      </c>
      <c r="E143" s="31">
        <f t="shared" si="24"/>
        <v>65.533513731987611</v>
      </c>
    </row>
    <row r="144" spans="1:5" ht="141.75" hidden="1" x14ac:dyDescent="0.25">
      <c r="A144" s="55" t="s">
        <v>218</v>
      </c>
      <c r="B144" s="57" t="s">
        <v>176</v>
      </c>
      <c r="C144" s="31"/>
      <c r="D144" s="31"/>
      <c r="E144" s="31" t="e">
        <f t="shared" si="24"/>
        <v>#DIV/0!</v>
      </c>
    </row>
    <row r="145" spans="1:5" ht="110.25" x14ac:dyDescent="0.25">
      <c r="A145" s="55" t="s">
        <v>220</v>
      </c>
      <c r="B145" s="57" t="s">
        <v>221</v>
      </c>
      <c r="C145" s="31">
        <v>4315.8</v>
      </c>
      <c r="D145" s="31">
        <v>2828.3</v>
      </c>
      <c r="E145" s="31">
        <f t="shared" si="24"/>
        <v>65.533620649705725</v>
      </c>
    </row>
    <row r="146" spans="1:5" ht="110.25" hidden="1" x14ac:dyDescent="0.25">
      <c r="A146" s="55" t="s">
        <v>220</v>
      </c>
      <c r="B146" s="57" t="s">
        <v>221</v>
      </c>
      <c r="C146" s="61"/>
      <c r="D146" s="61"/>
      <c r="E146" s="31" t="e">
        <f t="shared" si="24"/>
        <v>#DIV/0!</v>
      </c>
    </row>
    <row r="147" spans="1:5" ht="31.5" x14ac:dyDescent="0.25">
      <c r="A147" s="55" t="s">
        <v>197</v>
      </c>
      <c r="B147" s="57" t="s">
        <v>196</v>
      </c>
      <c r="C147" s="61">
        <v>684330.8</v>
      </c>
      <c r="D147" s="61">
        <v>684330.8</v>
      </c>
      <c r="E147" s="31">
        <f t="shared" si="24"/>
        <v>100</v>
      </c>
    </row>
    <row r="148" spans="1:5" ht="142.5" customHeight="1" x14ac:dyDescent="0.25">
      <c r="A148" s="55" t="s">
        <v>383</v>
      </c>
      <c r="B148" s="57" t="s">
        <v>384</v>
      </c>
      <c r="C148" s="61">
        <v>579149.6</v>
      </c>
      <c r="D148" s="61">
        <v>579149.6</v>
      </c>
      <c r="E148" s="31">
        <f t="shared" ref="E148" si="31">D148*100/C148</f>
        <v>100</v>
      </c>
    </row>
    <row r="149" spans="1:5" ht="78.75" hidden="1" x14ac:dyDescent="0.25">
      <c r="A149" s="44" t="s">
        <v>216</v>
      </c>
      <c r="B149" s="57" t="s">
        <v>212</v>
      </c>
      <c r="C149" s="61"/>
      <c r="D149" s="61"/>
      <c r="E149" s="31" t="e">
        <f t="shared" si="24"/>
        <v>#DIV/0!</v>
      </c>
    </row>
    <row r="150" spans="1:5" ht="94.5" hidden="1" x14ac:dyDescent="0.25">
      <c r="A150" s="44" t="s">
        <v>233</v>
      </c>
      <c r="B150" s="57" t="s">
        <v>234</v>
      </c>
      <c r="C150" s="61"/>
      <c r="D150" s="61"/>
      <c r="E150" s="31" t="e">
        <f t="shared" si="24"/>
        <v>#DIV/0!</v>
      </c>
    </row>
    <row r="151" spans="1:5" ht="94.5" hidden="1" x14ac:dyDescent="0.25">
      <c r="A151" s="44" t="s">
        <v>244</v>
      </c>
      <c r="B151" s="57" t="s">
        <v>234</v>
      </c>
      <c r="C151" s="61"/>
      <c r="D151" s="61"/>
      <c r="E151" s="31" t="e">
        <f t="shared" si="24"/>
        <v>#DIV/0!</v>
      </c>
    </row>
    <row r="152" spans="1:5" ht="94.5" x14ac:dyDescent="0.25">
      <c r="A152" s="55" t="s">
        <v>222</v>
      </c>
      <c r="B152" s="57" t="s">
        <v>223</v>
      </c>
      <c r="C152" s="31">
        <v>301747.8</v>
      </c>
      <c r="D152" s="31">
        <f>154645.9+147101.9</f>
        <v>301747.8</v>
      </c>
      <c r="E152" s="31">
        <f t="shared" si="24"/>
        <v>100</v>
      </c>
    </row>
    <row r="153" spans="1:5" ht="94.5" x14ac:dyDescent="0.25">
      <c r="A153" s="55" t="s">
        <v>354</v>
      </c>
      <c r="B153" s="57" t="s">
        <v>223</v>
      </c>
      <c r="C153" s="31">
        <v>11381.8</v>
      </c>
      <c r="D153" s="31">
        <v>11381.8</v>
      </c>
      <c r="E153" s="31">
        <f t="shared" si="24"/>
        <v>100</v>
      </c>
    </row>
    <row r="154" spans="1:5" ht="94.5" hidden="1" x14ac:dyDescent="0.25">
      <c r="A154" s="55" t="s">
        <v>315</v>
      </c>
      <c r="B154" s="57" t="s">
        <v>223</v>
      </c>
      <c r="C154" s="31"/>
      <c r="D154" s="31"/>
      <c r="E154" s="31" t="e">
        <f t="shared" si="24"/>
        <v>#DIV/0!</v>
      </c>
    </row>
    <row r="155" spans="1:5" ht="63" hidden="1" x14ac:dyDescent="0.25">
      <c r="A155" s="55" t="s">
        <v>217</v>
      </c>
      <c r="B155" s="57" t="s">
        <v>210</v>
      </c>
      <c r="C155" s="31"/>
      <c r="D155" s="31"/>
      <c r="E155" s="31" t="e">
        <f t="shared" si="24"/>
        <v>#DIV/0!</v>
      </c>
    </row>
    <row r="156" spans="1:5" ht="47.25" hidden="1" x14ac:dyDescent="0.25">
      <c r="A156" s="55" t="s">
        <v>217</v>
      </c>
      <c r="B156" s="57" t="s">
        <v>211</v>
      </c>
      <c r="C156" s="31"/>
      <c r="D156" s="31"/>
      <c r="E156" s="31" t="e">
        <f t="shared" si="24"/>
        <v>#DIV/0!</v>
      </c>
    </row>
    <row r="157" spans="1:5" ht="94.5" hidden="1" x14ac:dyDescent="0.25">
      <c r="A157" s="55" t="s">
        <v>232</v>
      </c>
      <c r="B157" s="57" t="s">
        <v>231</v>
      </c>
      <c r="C157" s="31"/>
      <c r="D157" s="31"/>
      <c r="E157" s="31" t="e">
        <f t="shared" si="24"/>
        <v>#DIV/0!</v>
      </c>
    </row>
    <row r="158" spans="1:5" ht="79.5" customHeight="1" x14ac:dyDescent="0.25">
      <c r="A158" s="55" t="s">
        <v>316</v>
      </c>
      <c r="B158" s="57" t="s">
        <v>250</v>
      </c>
      <c r="C158" s="31">
        <v>266050.09999999998</v>
      </c>
      <c r="D158" s="31">
        <v>257830.5</v>
      </c>
      <c r="E158" s="31">
        <f t="shared" si="24"/>
        <v>96.910506705316038</v>
      </c>
    </row>
    <row r="159" spans="1:5" ht="63" hidden="1" x14ac:dyDescent="0.25">
      <c r="A159" s="55" t="s">
        <v>227</v>
      </c>
      <c r="B159" s="57" t="s">
        <v>228</v>
      </c>
      <c r="C159" s="31"/>
      <c r="D159" s="31"/>
      <c r="E159" s="31" t="e">
        <f t="shared" si="24"/>
        <v>#DIV/0!</v>
      </c>
    </row>
    <row r="160" spans="1:5" ht="31.5" x14ac:dyDescent="0.25">
      <c r="A160" s="55" t="s">
        <v>355</v>
      </c>
      <c r="B160" s="57" t="s">
        <v>356</v>
      </c>
      <c r="C160" s="31">
        <v>669.5</v>
      </c>
      <c r="D160" s="31">
        <v>669.5</v>
      </c>
      <c r="E160" s="31">
        <f t="shared" ref="E160:E162" si="32">D160*100/C160</f>
        <v>100</v>
      </c>
    </row>
    <row r="161" spans="1:6" ht="31.5" x14ac:dyDescent="0.25">
      <c r="A161" s="55" t="s">
        <v>357</v>
      </c>
      <c r="B161" s="57" t="s">
        <v>358</v>
      </c>
      <c r="C161" s="31">
        <v>8075.2</v>
      </c>
      <c r="D161" s="31">
        <v>8075.2</v>
      </c>
      <c r="E161" s="31">
        <f t="shared" ref="E161" si="33">D161*100/C161</f>
        <v>100</v>
      </c>
    </row>
    <row r="162" spans="1:6" ht="31.5" x14ac:dyDescent="0.25">
      <c r="A162" s="55" t="s">
        <v>357</v>
      </c>
      <c r="B162" s="57" t="s">
        <v>358</v>
      </c>
      <c r="C162" s="31">
        <v>2276.8000000000002</v>
      </c>
      <c r="D162" s="31">
        <v>2276.8000000000002</v>
      </c>
      <c r="E162" s="31">
        <f t="shared" si="32"/>
        <v>100</v>
      </c>
    </row>
    <row r="163" spans="1:6" ht="47.25" x14ac:dyDescent="0.25">
      <c r="A163" s="55" t="s">
        <v>317</v>
      </c>
      <c r="B163" s="57" t="s">
        <v>318</v>
      </c>
      <c r="C163" s="31">
        <v>309482.90000000002</v>
      </c>
      <c r="D163" s="31">
        <f>273761.5+35701.2</f>
        <v>309462.7</v>
      </c>
      <c r="E163" s="31">
        <f t="shared" si="24"/>
        <v>99.993472983483088</v>
      </c>
    </row>
    <row r="164" spans="1:6" ht="94.5" hidden="1" x14ac:dyDescent="0.25">
      <c r="A164" s="44" t="s">
        <v>345</v>
      </c>
      <c r="B164" s="57" t="s">
        <v>234</v>
      </c>
      <c r="C164" s="31"/>
      <c r="D164" s="31"/>
      <c r="E164" s="31" t="e">
        <f t="shared" si="24"/>
        <v>#DIV/0!</v>
      </c>
    </row>
    <row r="165" spans="1:6" ht="47.25" x14ac:dyDescent="0.25">
      <c r="A165" s="55" t="s">
        <v>204</v>
      </c>
      <c r="B165" s="57" t="s">
        <v>214</v>
      </c>
      <c r="C165" s="31">
        <v>174724.3</v>
      </c>
      <c r="D165" s="31">
        <v>174724.2</v>
      </c>
      <c r="E165" s="31">
        <f>D165*100/C165</f>
        <v>99.999942766976318</v>
      </c>
    </row>
    <row r="166" spans="1:6" ht="47.25" hidden="1" x14ac:dyDescent="0.25">
      <c r="A166" s="55" t="s">
        <v>204</v>
      </c>
      <c r="B166" s="57" t="s">
        <v>214</v>
      </c>
      <c r="C166" s="31"/>
      <c r="D166" s="31"/>
      <c r="E166" s="31" t="e">
        <f t="shared" si="24"/>
        <v>#DIV/0!</v>
      </c>
    </row>
    <row r="167" spans="1:6" ht="47.25" hidden="1" x14ac:dyDescent="0.25">
      <c r="A167" s="55" t="s">
        <v>204</v>
      </c>
      <c r="B167" s="57" t="s">
        <v>214</v>
      </c>
      <c r="C167" s="31"/>
      <c r="D167" s="31"/>
      <c r="E167" s="31" t="e">
        <f t="shared" si="24"/>
        <v>#DIV/0!</v>
      </c>
    </row>
    <row r="168" spans="1:6" x14ac:dyDescent="0.25">
      <c r="A168" s="55" t="s">
        <v>181</v>
      </c>
      <c r="B168" s="57" t="s">
        <v>143</v>
      </c>
      <c r="C168" s="31">
        <f>C169</f>
        <v>807396.7</v>
      </c>
      <c r="D168" s="31">
        <f t="shared" ref="D168" si="34">D169</f>
        <v>805683.29999999993</v>
      </c>
      <c r="E168" s="31">
        <f t="shared" si="24"/>
        <v>99.787787094002255</v>
      </c>
    </row>
    <row r="169" spans="1:6" x14ac:dyDescent="0.25">
      <c r="A169" s="55" t="s">
        <v>182</v>
      </c>
      <c r="B169" s="57" t="s">
        <v>144</v>
      </c>
      <c r="C169" s="61">
        <f>SUM(C170:C187)</f>
        <v>807396.7</v>
      </c>
      <c r="D169" s="61">
        <f>SUM(D170:D187)</f>
        <v>805683.29999999993</v>
      </c>
      <c r="E169" s="31">
        <f t="shared" si="24"/>
        <v>99.787787094002255</v>
      </c>
    </row>
    <row r="170" spans="1:6" ht="94.5" hidden="1" x14ac:dyDescent="0.25">
      <c r="A170" s="55" t="s">
        <v>183</v>
      </c>
      <c r="B170" s="30" t="s">
        <v>235</v>
      </c>
      <c r="C170" s="61"/>
      <c r="D170" s="61"/>
      <c r="E170" s="31" t="e">
        <f t="shared" si="24"/>
        <v>#DIV/0!</v>
      </c>
    </row>
    <row r="171" spans="1:6" ht="94.5" x14ac:dyDescent="0.25">
      <c r="A171" s="55" t="s">
        <v>183</v>
      </c>
      <c r="B171" s="30" t="s">
        <v>361</v>
      </c>
      <c r="C171" s="61">
        <v>674880.3</v>
      </c>
      <c r="D171" s="31">
        <v>674880.3</v>
      </c>
      <c r="E171" s="31">
        <f t="shared" ref="E171:E175" si="35">D171*100/C171</f>
        <v>100</v>
      </c>
    </row>
    <row r="172" spans="1:6" ht="88.5" hidden="1" customHeight="1" x14ac:dyDescent="0.25">
      <c r="A172" s="55" t="s">
        <v>183</v>
      </c>
      <c r="B172" s="30" t="s">
        <v>362</v>
      </c>
      <c r="C172" s="61">
        <v>0</v>
      </c>
      <c r="D172" s="61">
        <v>0</v>
      </c>
      <c r="E172" s="31" t="e">
        <f t="shared" si="35"/>
        <v>#DIV/0!</v>
      </c>
    </row>
    <row r="173" spans="1:6" ht="126" hidden="1" x14ac:dyDescent="0.25">
      <c r="A173" s="55" t="s">
        <v>183</v>
      </c>
      <c r="B173" s="30" t="s">
        <v>236</v>
      </c>
      <c r="C173" s="61"/>
      <c r="D173" s="61"/>
      <c r="E173" s="31" t="e">
        <f t="shared" si="35"/>
        <v>#DIV/0!</v>
      </c>
    </row>
    <row r="174" spans="1:6" ht="94.5" hidden="1" x14ac:dyDescent="0.25">
      <c r="A174" s="55" t="s">
        <v>183</v>
      </c>
      <c r="B174" s="30" t="s">
        <v>215</v>
      </c>
      <c r="C174" s="61"/>
      <c r="D174" s="61"/>
      <c r="E174" s="31" t="e">
        <f t="shared" si="35"/>
        <v>#DIV/0!</v>
      </c>
    </row>
    <row r="175" spans="1:6" ht="102" hidden="1" customHeight="1" x14ac:dyDescent="0.25">
      <c r="A175" s="55" t="s">
        <v>183</v>
      </c>
      <c r="B175" s="30" t="s">
        <v>363</v>
      </c>
      <c r="C175" s="61">
        <v>0</v>
      </c>
      <c r="D175" s="61">
        <v>0</v>
      </c>
      <c r="E175" s="31" t="e">
        <f t="shared" si="35"/>
        <v>#DIV/0!</v>
      </c>
    </row>
    <row r="176" spans="1:6" ht="173.25" x14ac:dyDescent="0.25">
      <c r="A176" s="55" t="s">
        <v>183</v>
      </c>
      <c r="B176" s="57" t="s">
        <v>364</v>
      </c>
      <c r="C176" s="61">
        <v>100065</v>
      </c>
      <c r="D176" s="61">
        <v>100065</v>
      </c>
      <c r="E176" s="31">
        <f t="shared" ref="E176:E183" si="36">D176*100/C176</f>
        <v>100</v>
      </c>
      <c r="F176" s="89"/>
    </row>
    <row r="177" spans="1:5" ht="47.25" hidden="1" x14ac:dyDescent="0.25">
      <c r="A177" s="55" t="s">
        <v>229</v>
      </c>
      <c r="B177" s="57" t="s">
        <v>226</v>
      </c>
      <c r="C177" s="61"/>
      <c r="D177" s="61"/>
      <c r="E177" s="31" t="e">
        <f t="shared" si="36"/>
        <v>#DIV/0!</v>
      </c>
    </row>
    <row r="178" spans="1:5" ht="141.75" hidden="1" x14ac:dyDescent="0.25">
      <c r="A178" s="55" t="s">
        <v>229</v>
      </c>
      <c r="B178" s="30" t="s">
        <v>237</v>
      </c>
      <c r="C178" s="61"/>
      <c r="D178" s="61"/>
      <c r="E178" s="31" t="e">
        <f t="shared" si="36"/>
        <v>#DIV/0!</v>
      </c>
    </row>
    <row r="179" spans="1:5" ht="78.75" hidden="1" x14ac:dyDescent="0.25">
      <c r="A179" s="55" t="s">
        <v>229</v>
      </c>
      <c r="B179" s="30" t="s">
        <v>238</v>
      </c>
      <c r="C179" s="61"/>
      <c r="D179" s="61"/>
      <c r="E179" s="31" t="e">
        <f t="shared" si="36"/>
        <v>#DIV/0!</v>
      </c>
    </row>
    <row r="180" spans="1:5" ht="126" hidden="1" x14ac:dyDescent="0.25">
      <c r="A180" s="55" t="s">
        <v>229</v>
      </c>
      <c r="B180" s="30" t="s">
        <v>230</v>
      </c>
      <c r="C180" s="61">
        <v>0</v>
      </c>
      <c r="D180" s="61">
        <v>0</v>
      </c>
      <c r="E180" s="31" t="e">
        <f t="shared" si="36"/>
        <v>#DIV/0!</v>
      </c>
    </row>
    <row r="181" spans="1:5" ht="220.5" hidden="1" x14ac:dyDescent="0.25">
      <c r="A181" s="55" t="s">
        <v>195</v>
      </c>
      <c r="B181" s="30" t="s">
        <v>213</v>
      </c>
      <c r="C181" s="61">
        <v>0</v>
      </c>
      <c r="D181" s="61">
        <v>0</v>
      </c>
      <c r="E181" s="31" t="e">
        <f t="shared" si="36"/>
        <v>#DIV/0!</v>
      </c>
    </row>
    <row r="182" spans="1:5" hidden="1" x14ac:dyDescent="0.25">
      <c r="A182" s="55" t="s">
        <v>183</v>
      </c>
      <c r="B182" s="88"/>
      <c r="C182" s="61">
        <v>0</v>
      </c>
      <c r="D182" s="61"/>
      <c r="E182" s="31" t="e">
        <f t="shared" si="36"/>
        <v>#DIV/0!</v>
      </c>
    </row>
    <row r="183" spans="1:5" hidden="1" x14ac:dyDescent="0.25">
      <c r="A183" s="55" t="s">
        <v>183</v>
      </c>
      <c r="B183" s="88"/>
      <c r="C183" s="61">
        <v>0</v>
      </c>
      <c r="D183" s="61"/>
      <c r="E183" s="31" t="e">
        <f t="shared" si="36"/>
        <v>#DIV/0!</v>
      </c>
    </row>
    <row r="184" spans="1:5" ht="63" x14ac:dyDescent="0.25">
      <c r="A184" s="55" t="s">
        <v>195</v>
      </c>
      <c r="B184" s="30" t="s">
        <v>365</v>
      </c>
      <c r="C184" s="61">
        <v>1007.6</v>
      </c>
      <c r="D184" s="61">
        <v>1007.6</v>
      </c>
      <c r="E184" s="31">
        <f t="shared" ref="E184:E185" si="37">D184*100/C184</f>
        <v>100</v>
      </c>
    </row>
    <row r="185" spans="1:5" ht="110.25" x14ac:dyDescent="0.25">
      <c r="A185" s="55" t="s">
        <v>195</v>
      </c>
      <c r="B185" s="30" t="s">
        <v>366</v>
      </c>
      <c r="C185" s="61">
        <v>5241.6000000000004</v>
      </c>
      <c r="D185" s="61">
        <v>5154.2</v>
      </c>
      <c r="E185" s="31">
        <f t="shared" si="37"/>
        <v>98.3325702075702</v>
      </c>
    </row>
    <row r="186" spans="1:5" ht="110.25" hidden="1" x14ac:dyDescent="0.25">
      <c r="A186" s="55" t="s">
        <v>195</v>
      </c>
      <c r="B186" s="30" t="s">
        <v>319</v>
      </c>
      <c r="C186" s="61"/>
      <c r="D186" s="61"/>
      <c r="E186" s="31" t="e">
        <f t="shared" si="24"/>
        <v>#DIV/0!</v>
      </c>
    </row>
    <row r="187" spans="1:5" ht="63" x14ac:dyDescent="0.25">
      <c r="A187" s="55" t="s">
        <v>359</v>
      </c>
      <c r="B187" s="30" t="s">
        <v>360</v>
      </c>
      <c r="C187" s="61">
        <v>26202.2</v>
      </c>
      <c r="D187" s="61">
        <v>24576.2</v>
      </c>
      <c r="E187" s="31">
        <f t="shared" si="24"/>
        <v>93.794414209493851</v>
      </c>
    </row>
    <row r="188" spans="1:5" ht="31.5" x14ac:dyDescent="0.25">
      <c r="A188" s="23" t="s">
        <v>184</v>
      </c>
      <c r="B188" s="10" t="s">
        <v>160</v>
      </c>
      <c r="C188" s="59">
        <f>C193+C189+C195+C191+C192</f>
        <v>4052322</v>
      </c>
      <c r="D188" s="59">
        <f>D193+D189+D195+D191+D192</f>
        <v>4040773.6000000006</v>
      </c>
      <c r="E188" s="24">
        <f t="shared" ref="E188:E218" si="38">D188*100/C188</f>
        <v>99.715017710833465</v>
      </c>
    </row>
    <row r="189" spans="1:5" ht="78.75" x14ac:dyDescent="0.25">
      <c r="A189" s="55" t="s">
        <v>219</v>
      </c>
      <c r="B189" s="57" t="s">
        <v>145</v>
      </c>
      <c r="C189" s="61">
        <f>C190</f>
        <v>67700.399999999994</v>
      </c>
      <c r="D189" s="61">
        <f>D190</f>
        <v>62468.9</v>
      </c>
      <c r="E189" s="31">
        <f t="shared" si="38"/>
        <v>92.272571506224494</v>
      </c>
    </row>
    <row r="190" spans="1:5" ht="78.75" x14ac:dyDescent="0.25">
      <c r="A190" s="55" t="s">
        <v>185</v>
      </c>
      <c r="B190" s="57" t="s">
        <v>146</v>
      </c>
      <c r="C190" s="61">
        <v>67700.399999999994</v>
      </c>
      <c r="D190" s="61">
        <v>62468.9</v>
      </c>
      <c r="E190" s="31">
        <f t="shared" si="38"/>
        <v>92.272571506224494</v>
      </c>
    </row>
    <row r="191" spans="1:5" ht="157.5" x14ac:dyDescent="0.25">
      <c r="A191" s="55" t="s">
        <v>367</v>
      </c>
      <c r="B191" s="57" t="s">
        <v>368</v>
      </c>
      <c r="C191" s="61">
        <v>5505.7</v>
      </c>
      <c r="D191" s="61">
        <v>999</v>
      </c>
      <c r="E191" s="31">
        <f t="shared" ref="E191" si="39">D191*100/C191</f>
        <v>18.144831719853968</v>
      </c>
    </row>
    <row r="192" spans="1:5" ht="63" x14ac:dyDescent="0.25">
      <c r="A192" s="55" t="s">
        <v>251</v>
      </c>
      <c r="B192" s="57" t="s">
        <v>252</v>
      </c>
      <c r="C192" s="61">
        <v>171253.4</v>
      </c>
      <c r="D192" s="61">
        <v>169510.39999999999</v>
      </c>
      <c r="E192" s="31">
        <f t="shared" si="38"/>
        <v>98.98220998823966</v>
      </c>
    </row>
    <row r="193" spans="1:5" ht="63" x14ac:dyDescent="0.25">
      <c r="A193" s="55" t="s">
        <v>161</v>
      </c>
      <c r="B193" s="57" t="s">
        <v>162</v>
      </c>
      <c r="C193" s="61">
        <f t="shared" ref="C193:D193" si="40">C194</f>
        <v>424</v>
      </c>
      <c r="D193" s="61">
        <f t="shared" si="40"/>
        <v>360.1</v>
      </c>
      <c r="E193" s="31">
        <f t="shared" si="38"/>
        <v>84.929245283018872</v>
      </c>
    </row>
    <row r="194" spans="1:5" ht="63" x14ac:dyDescent="0.25">
      <c r="A194" s="55" t="s">
        <v>163</v>
      </c>
      <c r="B194" s="57" t="s">
        <v>164</v>
      </c>
      <c r="C194" s="61">
        <v>424</v>
      </c>
      <c r="D194" s="61">
        <v>360.1</v>
      </c>
      <c r="E194" s="31">
        <f t="shared" si="38"/>
        <v>84.929245283018872</v>
      </c>
    </row>
    <row r="195" spans="1:5" x14ac:dyDescent="0.25">
      <c r="A195" s="55" t="s">
        <v>186</v>
      </c>
      <c r="B195" s="57" t="s">
        <v>147</v>
      </c>
      <c r="C195" s="61">
        <f t="shared" ref="C195:D195" si="41">C196</f>
        <v>3807438.5</v>
      </c>
      <c r="D195" s="61">
        <f t="shared" si="41"/>
        <v>3807435.2000000007</v>
      </c>
      <c r="E195" s="31">
        <f t="shared" si="38"/>
        <v>99.999913327556058</v>
      </c>
    </row>
    <row r="196" spans="1:5" x14ac:dyDescent="0.25">
      <c r="A196" s="55" t="s">
        <v>187</v>
      </c>
      <c r="B196" s="57" t="s">
        <v>148</v>
      </c>
      <c r="C196" s="61">
        <f>SUM(C197:C204)</f>
        <v>3807438.5</v>
      </c>
      <c r="D196" s="61">
        <f t="shared" ref="D196" si="42">SUM(D197:D204)</f>
        <v>3807435.2000000007</v>
      </c>
      <c r="E196" s="31">
        <f t="shared" si="38"/>
        <v>99.999913327556058</v>
      </c>
    </row>
    <row r="197" spans="1:5" ht="155.25" customHeight="1" x14ac:dyDescent="0.25">
      <c r="A197" s="55" t="s">
        <v>188</v>
      </c>
      <c r="B197" s="29" t="s">
        <v>207</v>
      </c>
      <c r="C197" s="61">
        <v>280899.40000000002</v>
      </c>
      <c r="D197" s="61">
        <v>280899.40000000002</v>
      </c>
      <c r="E197" s="31">
        <f t="shared" si="38"/>
        <v>100</v>
      </c>
    </row>
    <row r="198" spans="1:5" ht="141.75" x14ac:dyDescent="0.25">
      <c r="A198" s="55" t="s">
        <v>188</v>
      </c>
      <c r="B198" s="29" t="s">
        <v>205</v>
      </c>
      <c r="C198" s="61">
        <v>2060797.9</v>
      </c>
      <c r="D198" s="61">
        <v>2093261.5</v>
      </c>
      <c r="E198" s="26">
        <f t="shared" si="38"/>
        <v>101.57529275432589</v>
      </c>
    </row>
    <row r="199" spans="1:5" ht="141.75" x14ac:dyDescent="0.25">
      <c r="A199" s="55" t="s">
        <v>188</v>
      </c>
      <c r="B199" s="29" t="s">
        <v>206</v>
      </c>
      <c r="C199" s="61">
        <v>1314344.3999999999</v>
      </c>
      <c r="D199" s="61">
        <v>1314308.3</v>
      </c>
      <c r="E199" s="31">
        <f t="shared" si="38"/>
        <v>99.997253383511975</v>
      </c>
    </row>
    <row r="200" spans="1:5" ht="110.25" x14ac:dyDescent="0.25">
      <c r="A200" s="55" t="s">
        <v>188</v>
      </c>
      <c r="B200" s="29" t="s">
        <v>200</v>
      </c>
      <c r="C200" s="61">
        <v>78064.600000000006</v>
      </c>
      <c r="D200" s="61">
        <v>70497.7</v>
      </c>
      <c r="E200" s="31">
        <f t="shared" si="38"/>
        <v>90.306874050465893</v>
      </c>
    </row>
    <row r="201" spans="1:5" ht="110.25" x14ac:dyDescent="0.25">
      <c r="A201" s="55" t="s">
        <v>189</v>
      </c>
      <c r="B201" s="29" t="s">
        <v>198</v>
      </c>
      <c r="C201" s="61">
        <v>1674.5</v>
      </c>
      <c r="D201" s="78">
        <v>1417.4</v>
      </c>
      <c r="E201" s="79">
        <f t="shared" si="38"/>
        <v>84.646163033741416</v>
      </c>
    </row>
    <row r="202" spans="1:5" ht="110.25" x14ac:dyDescent="0.25">
      <c r="A202" s="55" t="s">
        <v>189</v>
      </c>
      <c r="B202" s="29" t="s">
        <v>199</v>
      </c>
      <c r="C202" s="61">
        <v>5482.2</v>
      </c>
      <c r="D202" s="78">
        <v>3731.2</v>
      </c>
      <c r="E202" s="31">
        <f t="shared" si="38"/>
        <v>68.060267775710486</v>
      </c>
    </row>
    <row r="203" spans="1:5" ht="110.25" hidden="1" x14ac:dyDescent="0.25">
      <c r="A203" s="55" t="s">
        <v>190</v>
      </c>
      <c r="B203" s="29" t="s">
        <v>201</v>
      </c>
      <c r="C203" s="61"/>
      <c r="D203" s="78"/>
      <c r="E203" s="31" t="e">
        <f t="shared" ref="E203" si="43">D203*100/C203</f>
        <v>#DIV/0!</v>
      </c>
    </row>
    <row r="204" spans="1:5" ht="94.5" x14ac:dyDescent="0.25">
      <c r="A204" s="55" t="s">
        <v>190</v>
      </c>
      <c r="B204" s="29" t="s">
        <v>369</v>
      </c>
      <c r="C204" s="61">
        <v>66175.5</v>
      </c>
      <c r="D204" s="78">
        <v>43319.7</v>
      </c>
      <c r="E204" s="31">
        <f t="shared" si="38"/>
        <v>65.461840106988234</v>
      </c>
    </row>
    <row r="205" spans="1:5" x14ac:dyDescent="0.25">
      <c r="A205" s="23" t="s">
        <v>203</v>
      </c>
      <c r="B205" s="10" t="s">
        <v>149</v>
      </c>
      <c r="C205" s="59">
        <f>SUM(C206:C210)</f>
        <v>956225.79999999993</v>
      </c>
      <c r="D205" s="90">
        <f>SUM(D206:D210)</f>
        <v>825783.4</v>
      </c>
      <c r="E205" s="24">
        <f t="shared" si="38"/>
        <v>86.358619480879938</v>
      </c>
    </row>
    <row r="206" spans="1:5" ht="94.5" x14ac:dyDescent="0.25">
      <c r="A206" s="55" t="s">
        <v>208</v>
      </c>
      <c r="B206" s="57" t="s">
        <v>370</v>
      </c>
      <c r="C206" s="61">
        <v>699466.9</v>
      </c>
      <c r="D206" s="78">
        <v>699466.9</v>
      </c>
      <c r="E206" s="31">
        <f t="shared" si="38"/>
        <v>100</v>
      </c>
    </row>
    <row r="207" spans="1:5" ht="78.75" hidden="1" x14ac:dyDescent="0.25">
      <c r="A207" s="55" t="s">
        <v>208</v>
      </c>
      <c r="B207" s="57" t="s">
        <v>209</v>
      </c>
      <c r="C207" s="61"/>
      <c r="D207" s="78"/>
      <c r="E207" s="31" t="e">
        <f>D207*100/C207</f>
        <v>#DIV/0!</v>
      </c>
    </row>
    <row r="208" spans="1:5" ht="94.5" x14ac:dyDescent="0.25">
      <c r="A208" s="55" t="s">
        <v>373</v>
      </c>
      <c r="B208" s="57" t="s">
        <v>374</v>
      </c>
      <c r="C208" s="61">
        <v>59737.7</v>
      </c>
      <c r="D208" s="78">
        <v>0</v>
      </c>
      <c r="E208" s="31">
        <f t="shared" ref="E208" si="44">D208*100/C208</f>
        <v>0</v>
      </c>
    </row>
    <row r="209" spans="1:5" ht="47.25" x14ac:dyDescent="0.25">
      <c r="A209" s="55" t="s">
        <v>371</v>
      </c>
      <c r="B209" s="57" t="s">
        <v>372</v>
      </c>
      <c r="C209" s="61">
        <v>10000</v>
      </c>
      <c r="D209" s="78">
        <v>10000</v>
      </c>
      <c r="E209" s="31">
        <f t="shared" ref="E209" si="45">D209*100/C209</f>
        <v>100</v>
      </c>
    </row>
    <row r="210" spans="1:5" ht="31.5" x14ac:dyDescent="0.25">
      <c r="A210" s="55" t="s">
        <v>202</v>
      </c>
      <c r="B210" s="57" t="s">
        <v>150</v>
      </c>
      <c r="C210" s="61">
        <f>SUM(C211:C218)</f>
        <v>187021.19999999998</v>
      </c>
      <c r="D210" s="61">
        <f>SUM(D211:D218)</f>
        <v>116316.5</v>
      </c>
      <c r="E210" s="79">
        <f t="shared" si="38"/>
        <v>62.194285995384483</v>
      </c>
    </row>
    <row r="211" spans="1:5" ht="94.5" hidden="1" x14ac:dyDescent="0.25">
      <c r="A211" s="55" t="s">
        <v>239</v>
      </c>
      <c r="B211" s="57" t="s">
        <v>375</v>
      </c>
      <c r="C211" s="61">
        <v>0</v>
      </c>
      <c r="D211" s="61">
        <v>0</v>
      </c>
      <c r="E211" s="79" t="e">
        <f t="shared" si="38"/>
        <v>#DIV/0!</v>
      </c>
    </row>
    <row r="212" spans="1:5" ht="94.5" hidden="1" x14ac:dyDescent="0.25">
      <c r="A212" s="55" t="s">
        <v>243</v>
      </c>
      <c r="B212" s="11" t="s">
        <v>240</v>
      </c>
      <c r="C212" s="70">
        <v>0</v>
      </c>
      <c r="D212" s="70">
        <v>0</v>
      </c>
      <c r="E212" s="31" t="e">
        <f t="shared" si="38"/>
        <v>#DIV/0!</v>
      </c>
    </row>
    <row r="213" spans="1:5" ht="94.5" x14ac:dyDescent="0.25">
      <c r="A213" s="55" t="s">
        <v>239</v>
      </c>
      <c r="B213" s="57" t="s">
        <v>376</v>
      </c>
      <c r="C213" s="61">
        <v>2325.5</v>
      </c>
      <c r="D213" s="61">
        <v>2325.5</v>
      </c>
      <c r="E213" s="31">
        <f t="shared" si="38"/>
        <v>100</v>
      </c>
    </row>
    <row r="214" spans="1:5" ht="47.25" hidden="1" x14ac:dyDescent="0.25">
      <c r="A214" s="55" t="s">
        <v>241</v>
      </c>
      <c r="B214" s="57" t="s">
        <v>242</v>
      </c>
      <c r="C214" s="61"/>
      <c r="D214" s="61"/>
      <c r="E214" s="31" t="e">
        <f t="shared" si="38"/>
        <v>#DIV/0!</v>
      </c>
    </row>
    <row r="215" spans="1:5" ht="94.5" x14ac:dyDescent="0.25">
      <c r="A215" s="55" t="s">
        <v>241</v>
      </c>
      <c r="B215" s="57" t="s">
        <v>377</v>
      </c>
      <c r="C215" s="61">
        <v>13.9</v>
      </c>
      <c r="D215" s="61">
        <v>0</v>
      </c>
      <c r="E215" s="26">
        <f t="shared" ref="E215:E217" si="46">D215*100/C215</f>
        <v>0</v>
      </c>
    </row>
    <row r="216" spans="1:5" ht="141.75" x14ac:dyDescent="0.25">
      <c r="A216" s="55" t="s">
        <v>243</v>
      </c>
      <c r="B216" s="57" t="s">
        <v>378</v>
      </c>
      <c r="C216" s="61">
        <v>31164.1</v>
      </c>
      <c r="D216" s="85">
        <v>31156.9</v>
      </c>
      <c r="E216" s="31">
        <f t="shared" si="46"/>
        <v>99.97689649308019</v>
      </c>
    </row>
    <row r="217" spans="1:5" ht="78.75" x14ac:dyDescent="0.25">
      <c r="A217" s="83" t="s">
        <v>320</v>
      </c>
      <c r="B217" s="86" t="s">
        <v>379</v>
      </c>
      <c r="C217" s="87">
        <v>141849.79999999999</v>
      </c>
      <c r="D217" s="61">
        <v>80605.5</v>
      </c>
      <c r="E217" s="31">
        <f t="shared" si="46"/>
        <v>56.824542579545408</v>
      </c>
    </row>
    <row r="218" spans="1:5" ht="111" thickBot="1" x14ac:dyDescent="0.3">
      <c r="A218" s="83" t="s">
        <v>320</v>
      </c>
      <c r="B218" s="1" t="s">
        <v>380</v>
      </c>
      <c r="C218" s="71">
        <v>11667.9</v>
      </c>
      <c r="D218" s="71">
        <v>2228.6</v>
      </c>
      <c r="E218" s="84">
        <f t="shared" si="38"/>
        <v>19.100266543251141</v>
      </c>
    </row>
    <row r="219" spans="1:5" ht="94.5" x14ac:dyDescent="0.25">
      <c r="A219" s="38" t="s">
        <v>269</v>
      </c>
      <c r="B219" s="80" t="s">
        <v>270</v>
      </c>
      <c r="C219" s="58">
        <v>0</v>
      </c>
      <c r="D219" s="58">
        <f>D220</f>
        <v>73211.899999999994</v>
      </c>
      <c r="E219" s="81"/>
    </row>
    <row r="220" spans="1:5" ht="32.25" thickBot="1" x14ac:dyDescent="0.3">
      <c r="A220" s="39" t="s">
        <v>271</v>
      </c>
      <c r="B220" s="34" t="s">
        <v>272</v>
      </c>
      <c r="C220" s="71"/>
      <c r="D220" s="71">
        <v>73211.899999999994</v>
      </c>
      <c r="E220" s="79"/>
    </row>
    <row r="221" spans="1:5" ht="47.25" x14ac:dyDescent="0.25">
      <c r="A221" s="21" t="s">
        <v>166</v>
      </c>
      <c r="B221" s="12" t="s">
        <v>167</v>
      </c>
      <c r="C221" s="58">
        <f t="shared" ref="C221:E221" si="47">C222</f>
        <v>0</v>
      </c>
      <c r="D221" s="58">
        <f t="shared" si="47"/>
        <v>-54835.6</v>
      </c>
      <c r="E221" s="58">
        <f t="shared" si="47"/>
        <v>0</v>
      </c>
    </row>
    <row r="222" spans="1:5" ht="48" thickBot="1" x14ac:dyDescent="0.3">
      <c r="A222" s="27" t="s">
        <v>168</v>
      </c>
      <c r="B222" s="13" t="s">
        <v>169</v>
      </c>
      <c r="C222" s="72"/>
      <c r="D222" s="72">
        <v>-54835.6</v>
      </c>
      <c r="E222" s="72"/>
    </row>
    <row r="223" spans="1:5" ht="16.5" thickBot="1" x14ac:dyDescent="0.3">
      <c r="A223" s="28"/>
      <c r="B223" s="14" t="s">
        <v>151</v>
      </c>
      <c r="C223" s="73">
        <f>C131+C12</f>
        <v>13580416.1</v>
      </c>
      <c r="D223" s="73">
        <f>D131+D12</f>
        <v>13619617.100000001</v>
      </c>
      <c r="E223" s="73">
        <f>D223/C223*100</f>
        <v>100.28865831290695</v>
      </c>
    </row>
    <row r="224" spans="1:5" ht="48" thickBot="1" x14ac:dyDescent="0.3">
      <c r="A224" s="28"/>
      <c r="B224" s="14" t="s">
        <v>175</v>
      </c>
      <c r="C224" s="73">
        <f>C223-C131-C15</f>
        <v>3601438</v>
      </c>
      <c r="D224" s="73">
        <f>D223-D131-D15</f>
        <v>3789211.1999999997</v>
      </c>
      <c r="E224" s="73">
        <f>D224/C224*100</f>
        <v>105.21383958296657</v>
      </c>
    </row>
  </sheetData>
  <autoFilter ref="A11:C224"/>
  <mergeCells count="8">
    <mergeCell ref="A7:E7"/>
    <mergeCell ref="A8:E8"/>
    <mergeCell ref="A2:E2"/>
    <mergeCell ref="A1:E1"/>
    <mergeCell ref="A3:E3"/>
    <mergeCell ref="A6:E6"/>
    <mergeCell ref="A4:E4"/>
    <mergeCell ref="A5:E5"/>
  </mergeCells>
  <hyperlinks>
    <hyperlink ref="B94" r:id="rId1" display="consultantplus://offline/ref=BAB783578FF7C274F46C35E28130FA401420F0B2E50163434F47669E2554EF35CA358AE43759224E13DA40DAB5975860E371E0571C6F952Ec7w4F"/>
    <hyperlink ref="B95" r:id="rId2" display="consultantplus://offline/ref=BAB783578FF7C274F46C35E28130FA401420F0B2E50163434F47669E2554EF35CA358AE43759224E13DA40DAB5975860E371E0571C6F952Ec7w4F"/>
    <hyperlink ref="B97" r:id="rId3" display="consultantplus://offline/ref=BCAC2A3AF155DE320F196F3517F4934E46E1BBC4C905984920AE97EA9F0D42B4F420A28CE546A3F2BF583531607DE95EA29A86D5341F06A8z5w5F"/>
    <hyperlink ref="B99" r:id="rId4" display="consultantplus://offline/ref=E9757A1FE9C3818AA885F4EFEC90633C6E466B662A1C316E922A75646B3C4AE26FFDB039AD2E9C49CC3851232F55E40217C9B5DB3E6F8A1D59xCF"/>
    <hyperlink ref="B104" r:id="rId5" display="consultantplus://offline/ref=DF97E702C912D49446A64AAFF906F0A8A4C602576329AAE9111DF0EC3F99BADA5E18390383DB3004796D537F0D0C0D1400ACC33A3EE3YF03F"/>
    <hyperlink ref="B109" r:id="rId6" display="consultantplus://offline/ref=45F784E63AF4E343C5CD8179A96F21DD484C51102D05338879C2F435BCA6F8A5417D570E4FF34CD771EBEA9D1B64C5BEFEC81D0E256ADE28iA18F"/>
    <hyperlink ref="B110" r:id="rId7" display="consultantplus://offline/ref=45F784E63AF4E343C5CD8179A96F21DD484C51102D05338879C2F435BCA6F8A5417D570E4FF34CD771EBEA9D1B64C5BEFEC81D0E256ADE28iA18F"/>
  </hyperlinks>
  <printOptions horizontalCentered="1"/>
  <pageMargins left="0.51181102362204722" right="0.19685039370078741" top="0.39370078740157483" bottom="0.32" header="0.19685039370078741" footer="0.34"/>
  <pageSetup paperSize="9" scale="75" fitToHeight="0" orientation="portrait" useFirstPageNumber="1" r:id="rId8"/>
  <headerFooter>
    <oddHeader>&amp;R&amp;"Times New Roman,обычный"&amp;P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п.1 доходы 2022</vt:lpstr>
      <vt:lpstr>'п.1 доходы 2022'!Заголовки_для_печати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Игорь Агамирзян</dc:creator>
  <cp:lastModifiedBy>USER-PC</cp:lastModifiedBy>
  <cp:lastPrinted>2023-04-28T08:49:11Z</cp:lastPrinted>
  <dcterms:created xsi:type="dcterms:W3CDTF">1999-02-24T08:03:27Z</dcterms:created>
  <dcterms:modified xsi:type="dcterms:W3CDTF">2023-05-31T06:21:25Z</dcterms:modified>
</cp:coreProperties>
</file>