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416"/>
  </bookViews>
  <sheets>
    <sheet name="Лист1" sheetId="3" r:id="rId1"/>
  </sheets>
  <definedNames>
    <definedName name="_xlnm._FilterDatabase" localSheetId="0" hidden="1">Лист1!$A$11:$E$85</definedName>
  </definedNames>
  <calcPr calcId="145621"/>
</workbook>
</file>

<file path=xl/calcChain.xml><?xml version="1.0" encoding="utf-8"?>
<calcChain xmlns="http://schemas.openxmlformats.org/spreadsheetml/2006/main">
  <c r="C12" i="3" l="1"/>
  <c r="E64" i="3"/>
  <c r="E65" i="3"/>
  <c r="D66" i="3"/>
  <c r="C66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D12" i="3"/>
  <c r="E69" i="3"/>
  <c r="E70" i="3"/>
  <c r="E63" i="3"/>
  <c r="E62" i="3"/>
  <c r="E61" i="3"/>
  <c r="E60" i="3"/>
  <c r="E59" i="3"/>
  <c r="E58" i="3"/>
  <c r="E57" i="3"/>
  <c r="E56" i="3"/>
  <c r="E55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66" i="3" l="1"/>
  <c r="E12" i="3"/>
</calcChain>
</file>

<file path=xl/sharedStrings.xml><?xml version="1.0" encoding="utf-8"?>
<sst xmlns="http://schemas.openxmlformats.org/spreadsheetml/2006/main" count="159" uniqueCount="159">
  <si>
    <t>ИТОГО РАСХОДОВ</t>
  </si>
  <si>
    <t>Целевая статья</t>
  </si>
  <si>
    <t>Наименование показателя</t>
  </si>
  <si>
    <t>Муниципальная программа "Управление муниципальными финансами"</t>
  </si>
  <si>
    <t>1200000000</t>
  </si>
  <si>
    <t>Муниципальная программа "Безопасность"</t>
  </si>
  <si>
    <t>0900000000</t>
  </si>
  <si>
    <t>0940000000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</si>
  <si>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</si>
  <si>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</si>
  <si>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</si>
  <si>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</si>
  <si>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</si>
  <si>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</si>
  <si>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1140000000</t>
  </si>
  <si>
    <t>1150000000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</si>
  <si>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</si>
  <si>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</si>
  <si>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</si>
  <si>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</si>
  <si>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</si>
  <si>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</si>
  <si>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</si>
  <si>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</si>
  <si>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</si>
  <si>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0910000000</t>
  </si>
  <si>
    <t>0920000000</t>
  </si>
  <si>
    <t>0930000000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</si>
  <si>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</si>
  <si>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</si>
  <si>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</si>
  <si>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0300000000</t>
  </si>
  <si>
    <t>0340000000</t>
  </si>
  <si>
    <t>0310000000</t>
  </si>
  <si>
    <t>0320000000</t>
  </si>
  <si>
    <t>0400000000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</si>
  <si>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</si>
  <si>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</si>
  <si>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</si>
  <si>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</si>
  <si>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</si>
  <si>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</si>
  <si>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0420000000</t>
  </si>
  <si>
    <t>04Э0000000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</si>
  <si>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</si>
  <si>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</si>
  <si>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1410000000</t>
  </si>
  <si>
    <t>06Э0000000</t>
  </si>
  <si>
    <t>0800000000</t>
  </si>
  <si>
    <t>08Э0000000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</si>
  <si>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</si>
  <si>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</si>
  <si>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</si>
  <si>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</si>
  <si>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0500000000</t>
  </si>
  <si>
    <t>0520000000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</si>
  <si>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</si>
  <si>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</si>
  <si>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</si>
  <si>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</si>
  <si>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0120000000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</si>
  <si>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</si>
  <si>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</si>
  <si>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Муниципальная программа "Развитие физической культуры и спорта на территории города Астрахани"</t>
  </si>
  <si>
    <t>0200000000</t>
  </si>
  <si>
    <t>02Ш0000000</t>
  </si>
  <si>
    <t>0510000000</t>
  </si>
  <si>
    <t>0530000000</t>
  </si>
  <si>
    <t>05Э0000000</t>
  </si>
  <si>
    <t>1160000000</t>
  </si>
  <si>
    <t>02Ж0000000</t>
  </si>
  <si>
    <t>09Э0000000</t>
  </si>
  <si>
    <t>09Ю0000000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</si>
  <si>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</si>
  <si>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</si>
  <si>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</si>
  <si>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</si>
  <si>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тыс.рублей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</si>
  <si>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</si>
  <si>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0150000000</t>
  </si>
  <si>
    <t>0350000000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</si>
  <si>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</si>
  <si>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</si>
  <si>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</si>
  <si>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</si>
  <si>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</si>
  <si>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</si>
  <si>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</si>
  <si>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</si>
  <si>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</si>
  <si>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</si>
  <si>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0410000000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</si>
  <si>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</si>
  <si>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</si>
  <si>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</si>
  <si>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</si>
  <si>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</si>
  <si>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</si>
  <si>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</si>
  <si>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</si>
  <si>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</si>
  <si>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</si>
  <si>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</si>
  <si>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</si>
  <si>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</si>
  <si>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</si>
  <si>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</si>
  <si>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</si>
  <si>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</si>
  <si>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</si>
  <si>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</si>
  <si>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</si>
  <si>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</si>
  <si>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</si>
  <si>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</si>
  <si>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</si>
  <si>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</si>
  <si>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</si>
  <si>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</si>
  <si>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</si>
  <si>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% исполнения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</si>
  <si>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</si>
  <si>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</si>
  <si>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</si>
  <si>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</si>
  <si>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</si>
  <si>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</si>
  <si>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</si>
  <si>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Муниципальная программа "Охрана окружающей среды"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</si>
  <si>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</si>
  <si>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08Z0000000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</si>
  <si>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</si>
  <si>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</si>
  <si>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</si>
  <si>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</si>
  <si>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</si>
  <si>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11А0000000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</si>
  <si>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</si>
  <si>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11С0000000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</si>
  <si>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</si>
  <si>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</si>
  <si>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</si>
  <si>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15Z0000000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</si>
  <si>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</si>
  <si>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16Z0000000</t>
  </si>
  <si>
    <t>Муниципальная программы "Переселение граждан города Астрахани из аварийного жилищного фонда в 2019-2025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</si>
  <si>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</si>
  <si>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</si>
  <si>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</si>
  <si>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</si>
  <si>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</si>
  <si>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Исполнено за 2019 год</t>
  </si>
  <si>
    <t>Плановые назначения 
на 2019 год</t>
  </si>
  <si>
    <t xml:space="preserve">         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</si>
  <si>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  к решению Городской Думы</t>
  </si>
  <si>
    <t xml:space="preserve">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</si>
  <si>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           "Город Астрахань"</t>
  </si>
  <si>
    <t xml:space="preserve">Исполнение государственных, муниципальных и ведомственных целевых программ муниципального образования "Город Астрахань" за 2019 год </t>
  </si>
  <si>
    <t xml:space="preserve">                                                                                                                                          от 27.08.2020 № 94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</si>
</sst>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4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Arial CY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63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6" fillId="0" borderId="11">
      <alignment vertical="top" wrapTex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" fillId="19" borderId="0" applyNumberFormat="0" applyBorder="0" applyAlignment="0" applyProtection="0"/>
    <xf numFmtId="0" fontId="25" fillId="46" borderId="0" applyNumberFormat="0" applyBorder="0" applyAlignment="0" applyProtection="0"/>
    <xf numFmtId="0" fontId="2" fillId="13" borderId="0" applyNumberFormat="0" applyBorder="0" applyAlignment="0" applyProtection="0"/>
    <xf numFmtId="0" fontId="25" fillId="47" borderId="0" applyNumberFormat="0" applyBorder="0" applyAlignment="0" applyProtection="0"/>
    <xf numFmtId="0" fontId="2" fillId="14" borderId="0" applyNumberFormat="0" applyBorder="0" applyAlignment="0" applyProtection="0"/>
    <xf numFmtId="0" fontId="25" fillId="48" borderId="0" applyNumberFormat="0" applyBorder="0" applyAlignment="0" applyProtection="0"/>
    <xf numFmtId="0" fontId="2" fillId="20" borderId="0" applyNumberFormat="0" applyBorder="0" applyAlignment="0" applyProtection="0"/>
    <xf numFmtId="0" fontId="25" fillId="49" borderId="0" applyNumberFormat="0" applyBorder="0" applyAlignment="0" applyProtection="0"/>
    <xf numFmtId="0" fontId="3" fillId="7" borderId="1" applyNumberFormat="0" applyAlignment="0" applyProtection="0"/>
    <xf numFmtId="0" fontId="28" fillId="50" borderId="12" applyNumberFormat="0" applyAlignment="0" applyProtection="0"/>
    <xf numFmtId="0" fontId="4" fillId="21" borderId="2" applyNumberFormat="0" applyAlignment="0" applyProtection="0"/>
    <xf numFmtId="0" fontId="29" fillId="51" borderId="13" applyNumberFormat="0" applyAlignment="0" applyProtection="0"/>
    <xf numFmtId="0" fontId="5" fillId="21" borderId="1" applyNumberFormat="0" applyAlignment="0" applyProtection="0"/>
    <xf numFmtId="0" fontId="30" fillId="51" borderId="12" applyNumberFormat="0" applyAlignment="0" applyProtection="0"/>
    <xf numFmtId="0" fontId="6" fillId="0" borderId="3" applyNumberFormat="0" applyFill="0" applyAlignment="0" applyProtection="0"/>
    <xf numFmtId="0" fontId="31" fillId="0" borderId="14" applyNumberFormat="0" applyFill="0" applyAlignment="0" applyProtection="0"/>
    <xf numFmtId="0" fontId="7" fillId="0" borderId="4" applyNumberFormat="0" applyFill="0" applyAlignment="0" applyProtection="0"/>
    <xf numFmtId="0" fontId="32" fillId="0" borderId="15" applyNumberFormat="0" applyFill="0" applyAlignment="0" applyProtection="0"/>
    <xf numFmtId="0" fontId="8" fillId="0" borderId="5" applyNumberFormat="0" applyFill="0" applyAlignment="0" applyProtection="0"/>
    <xf numFmtId="0" fontId="33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4" fillId="0" borderId="17" applyNumberFormat="0" applyFill="0" applyAlignment="0" applyProtection="0"/>
    <xf numFmtId="0" fontId="10" fillId="22" borderId="7" applyNumberFormat="0" applyAlignment="0" applyProtection="0"/>
    <xf numFmtId="0" fontId="35" fillId="52" borderId="18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37" fillId="53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8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5" borderId="19" applyNumberFormat="0" applyFont="0" applyAlignment="0" applyProtection="0"/>
    <xf numFmtId="0" fontId="16" fillId="0" borderId="9" applyNumberFormat="0" applyFill="0" applyAlignment="0" applyProtection="0"/>
    <xf numFmtId="0" fontId="40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2" fillId="56" borderId="0" applyNumberFormat="0" applyBorder="0" applyAlignment="0" applyProtection="0"/>
    <xf numFmtId="0" fontId="27" fillId="0" borderId="11">
      <alignment horizontal="center" vertical="center" wrapText="1"/>
    </xf>
    <xf numFmtId="0" fontId="27" fillId="0" borderId="0"/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4" fontId="26" fillId="57" borderId="11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27" fillId="58" borderId="0"/>
    <xf numFmtId="0" fontId="27" fillId="0" borderId="0">
      <alignment wrapText="1"/>
    </xf>
    <xf numFmtId="0" fontId="45" fillId="0" borderId="0">
      <alignment horizontal="center"/>
    </xf>
    <xf numFmtId="0" fontId="27" fillId="0" borderId="0">
      <alignment horizontal="right"/>
    </xf>
    <xf numFmtId="0" fontId="27" fillId="58" borderId="22"/>
    <xf numFmtId="0" fontId="27" fillId="58" borderId="21"/>
    <xf numFmtId="0" fontId="26" fillId="0" borderId="21">
      <alignment horizontal="right"/>
    </xf>
    <xf numFmtId="0" fontId="27" fillId="0" borderId="0">
      <alignment horizontal="left" wrapText="1"/>
    </xf>
    <xf numFmtId="0" fontId="27" fillId="58" borderId="23"/>
    <xf numFmtId="49" fontId="27" fillId="0" borderId="11">
      <alignment horizontal="left" vertical="top" wrapText="1" indent="2"/>
    </xf>
    <xf numFmtId="4" fontId="26" fillId="0" borderId="11">
      <alignment horizontal="right" vertical="top" shrinkToFit="1"/>
    </xf>
    <xf numFmtId="4" fontId="27" fillId="0" borderId="11">
      <alignment horizontal="right" vertical="top" shrinkToFit="1"/>
    </xf>
    <xf numFmtId="0" fontId="27" fillId="58" borderId="23"/>
    <xf numFmtId="49" fontId="27" fillId="0" borderId="11">
      <alignment horizontal="left" vertical="top" wrapText="1" indent="2"/>
    </xf>
    <xf numFmtId="0" fontId="27" fillId="0" borderId="0"/>
    <xf numFmtId="0" fontId="27" fillId="0" borderId="11">
      <alignment horizontal="center" vertical="center" wrapText="1"/>
    </xf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0" fontId="27" fillId="0" borderId="11">
      <alignment horizontal="center" vertical="center" wrapText="1"/>
    </xf>
    <xf numFmtId="0" fontId="27" fillId="0" borderId="0"/>
    <xf numFmtId="4" fontId="26" fillId="57" borderId="11">
      <alignment horizontal="right" vertical="top" shrinkToFit="1"/>
    </xf>
    <xf numFmtId="4" fontId="26" fillId="57" borderId="21">
      <alignment horizontal="right" vertical="top" shrinkToFit="1"/>
    </xf>
    <xf numFmtId="0" fontId="27" fillId="0" borderId="0"/>
    <xf numFmtId="0" fontId="27" fillId="0" borderId="0"/>
    <xf numFmtId="4" fontId="26" fillId="43" borderId="21">
      <alignment horizontal="right" vertical="top" shrinkToFit="1"/>
    </xf>
    <xf numFmtId="0" fontId="27" fillId="59" borderId="0"/>
    <xf numFmtId="0" fontId="26" fillId="0" borderId="21">
      <alignment horizontal="right"/>
    </xf>
    <xf numFmtId="0" fontId="45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  <xf numFmtId="4" fontId="27" fillId="0" borderId="11">
      <alignment horizontal="right" vertical="top" shrinkToFit="1"/>
    </xf>
    <xf numFmtId="0" fontId="27" fillId="59" borderId="23">
      <alignment shrinkToFit="1"/>
    </xf>
    <xf numFmtId="0" fontId="27" fillId="59" borderId="21">
      <alignment horizontal="center"/>
    </xf>
    <xf numFmtId="4" fontId="26" fillId="57" borderId="11">
      <alignment horizontal="right" vertical="top" shrinkToFit="1"/>
    </xf>
    <xf numFmtId="0" fontId="27" fillId="0" borderId="0"/>
    <xf numFmtId="0" fontId="27" fillId="0" borderId="0"/>
    <xf numFmtId="0" fontId="27" fillId="59" borderId="0"/>
    <xf numFmtId="0" fontId="45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  <xf numFmtId="0" fontId="13" fillId="0" borderId="0"/>
    <xf numFmtId="0" fontId="51" fillId="0" borderId="11">
      <alignment vertical="top" wrapText="1"/>
    </xf>
    <xf numFmtId="4" fontId="51" fillId="57" borderId="11">
      <alignment horizontal="right" vertical="top" shrinkToFit="1"/>
    </xf>
    <xf numFmtId="0" fontId="52" fillId="0" borderId="0"/>
    <xf numFmtId="0" fontId="51" fillId="0" borderId="11">
      <alignment vertical="top" wrapText="1"/>
    </xf>
    <xf numFmtId="4" fontId="51" fillId="57" borderId="11">
      <alignment horizontal="right" vertical="top" shrinkToFit="1"/>
    </xf>
  </cellStyleXfs>
  <cellXfs count="29">
    <xf numFmtId="0" fontId="0" fillId="0" borderId="0" xfId="0"/>
    <xf numFmtId="0" fontId="20" fillId="0" borderId="0" xfId="76" applyFont="1" applyAlignment="1">
      <alignment horizontal="center"/>
    </xf>
    <xf numFmtId="0" fontId="20" fillId="0" borderId="10" xfId="74" applyFont="1" applyFill="1" applyBorder="1" applyAlignment="1">
      <alignment vertical="top" wrapText="1"/>
    </xf>
    <xf numFmtId="49" fontId="21" fillId="0" borderId="10" xfId="74" applyNumberFormat="1" applyFont="1" applyFill="1" applyBorder="1" applyAlignment="1">
      <alignment horizontal="center" vertical="top" shrinkToFit="1"/>
    </xf>
    <xf numFmtId="0" fontId="22" fillId="0" borderId="0" xfId="0" applyFont="1"/>
    <xf numFmtId="0" fontId="48" fillId="0" borderId="0" xfId="0" applyFont="1"/>
    <xf numFmtId="0" fontId="19" fillId="0" borderId="0" xfId="76" applyFont="1" applyAlignment="1">
      <alignment horizontal="center" vertical="center" wrapText="1"/>
    </xf>
    <xf numFmtId="164" fontId="49" fillId="60" borderId="10" xfId="157" applyNumberFormat="1" applyFont="1" applyFill="1" applyBorder="1" applyAlignment="1">
      <alignment horizontal="center" vertical="center" wrapText="1"/>
    </xf>
    <xf numFmtId="0" fontId="50" fillId="23" borderId="10" xfId="74" applyFont="1" applyFill="1" applyBorder="1" applyAlignment="1">
      <alignment horizontal="center" vertical="center" wrapText="1"/>
    </xf>
    <xf numFmtId="164" fontId="50" fillId="0" borderId="10" xfId="74" applyNumberFormat="1" applyFont="1" applyFill="1" applyBorder="1" applyAlignment="1">
      <alignment horizontal="center" vertical="center" wrapText="1"/>
    </xf>
    <xf numFmtId="0" fontId="20" fillId="0" borderId="0" xfId="76" applyFont="1" applyAlignment="1">
      <alignment horizontal="center" vertical="center"/>
    </xf>
    <xf numFmtId="164" fontId="20" fillId="0" borderId="10" xfId="74" applyNumberFormat="1" applyFont="1" applyFill="1" applyBorder="1" applyAlignment="1">
      <alignment horizontal="center" vertical="center" shrinkToFit="1"/>
    </xf>
    <xf numFmtId="164" fontId="22" fillId="0" borderId="0" xfId="0" applyNumberFormat="1" applyFont="1" applyFill="1" applyAlignment="1">
      <alignment horizontal="center" vertical="center"/>
    </xf>
    <xf numFmtId="164" fontId="44" fillId="0" borderId="10" xfId="92" applyNumberFormat="1" applyFont="1" applyFill="1" applyBorder="1" applyAlignment="1" applyProtection="1">
      <alignment horizontal="center" vertical="center" shrinkToFit="1"/>
      <protection locked="0"/>
    </xf>
    <xf numFmtId="164" fontId="43" fillId="0" borderId="10" xfId="92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 vertical="center"/>
    </xf>
    <xf numFmtId="0" fontId="44" fillId="60" borderId="11" xfId="161" applyNumberFormat="1" applyFont="1" applyFill="1" applyProtection="1">
      <alignment vertical="top" wrapText="1"/>
    </xf>
    <xf numFmtId="0" fontId="43" fillId="60" borderId="11" xfId="161" applyNumberFormat="1" applyFont="1" applyFill="1" applyProtection="1">
      <alignment vertical="top" wrapText="1"/>
    </xf>
    <xf numFmtId="1" fontId="44" fillId="60" borderId="11" xfId="89" applyNumberFormat="1" applyFont="1" applyFill="1" applyAlignment="1" applyProtection="1">
      <alignment horizontal="center" vertical="center" shrinkToFit="1"/>
    </xf>
    <xf numFmtId="164" fontId="44" fillId="60" borderId="11" xfId="162" applyNumberFormat="1" applyFont="1" applyFill="1" applyAlignment="1" applyProtection="1">
      <alignment horizontal="center" vertical="center" shrinkToFit="1"/>
    </xf>
    <xf numFmtId="1" fontId="43" fillId="60" borderId="11" xfId="89" applyNumberFormat="1" applyFont="1" applyFill="1" applyAlignment="1" applyProtection="1">
      <alignment horizontal="center" vertical="center" shrinkToFit="1"/>
    </xf>
    <xf numFmtId="164" fontId="43" fillId="60" borderId="11" xfId="162" applyNumberFormat="1" applyFont="1" applyFill="1" applyAlignment="1" applyProtection="1">
      <alignment horizontal="center" vertical="center" shrinkToFit="1"/>
    </xf>
    <xf numFmtId="0" fontId="19" fillId="0" borderId="0" xfId="76" applyFont="1" applyAlignment="1">
      <alignment horizontal="center" vertical="center" wrapText="1"/>
    </xf>
    <xf numFmtId="0" fontId="19" fillId="0" borderId="0" xfId="76" applyFont="1" applyAlignment="1">
      <alignment horizontal="center"/>
    </xf>
    <xf numFmtId="0" fontId="23" fillId="0" borderId="0" xfId="76" applyFont="1" applyAlignment="1">
      <alignment horizontal="center"/>
    </xf>
    <xf numFmtId="0" fontId="22" fillId="0" borderId="0" xfId="0" applyFont="1" applyAlignment="1"/>
    <xf numFmtId="0" fontId="53" fillId="0" borderId="0" xfId="0" applyFont="1" applyAlignment="1"/>
    <xf numFmtId="0" fontId="23" fillId="0" borderId="0" xfId="76" applyFont="1" applyAlignment="1">
      <alignment horizontal="right"/>
    </xf>
    <xf numFmtId="0" fontId="0" fillId="0" borderId="0" xfId="0" applyAlignment="1"/>
  </cellXfs>
  <cellStyles count="16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7"/>
    <cellStyle name="col" xfId="98"/>
    <cellStyle name="style0" xfId="99"/>
    <cellStyle name="style0 2" xfId="125"/>
    <cellStyle name="style0 3" xfId="144"/>
    <cellStyle name="td" xfId="100"/>
    <cellStyle name="td 2" xfId="126"/>
    <cellStyle name="td 3" xfId="145"/>
    <cellStyle name="tr" xfId="101"/>
    <cellStyle name="xl21" xfId="102"/>
    <cellStyle name="xl21 2" xfId="128"/>
    <cellStyle name="xl21 3" xfId="146"/>
    <cellStyle name="xl22" xfId="103"/>
    <cellStyle name="xl23" xfId="104"/>
    <cellStyle name="xl23 2" xfId="116"/>
    <cellStyle name="xl23 3" xfId="122"/>
    <cellStyle name="xl24" xfId="105"/>
    <cellStyle name="xl24 2" xfId="130"/>
    <cellStyle name="xl24 3" xfId="147"/>
    <cellStyle name="xl25" xfId="106"/>
    <cellStyle name="xl25 2" xfId="131"/>
    <cellStyle name="xl25 3" xfId="148"/>
    <cellStyle name="xl26" xfId="89"/>
    <cellStyle name="xl26 2" xfId="132"/>
    <cellStyle name="xl26 3" xfId="149"/>
    <cellStyle name="xl27" xfId="107"/>
    <cellStyle name="xl27 2" xfId="117"/>
    <cellStyle name="xl27 3" xfId="121"/>
    <cellStyle name="xl28" xfId="108"/>
    <cellStyle name="xl28 2" xfId="133"/>
    <cellStyle name="xl28 3" xfId="150"/>
    <cellStyle name="xl29" xfId="90"/>
    <cellStyle name="xl29 2" xfId="134"/>
    <cellStyle name="xl29 3" xfId="151"/>
    <cellStyle name="xl30" xfId="109"/>
    <cellStyle name="xl30 2" xfId="118"/>
    <cellStyle name="xl30 3" xfId="129"/>
    <cellStyle name="xl31" xfId="91"/>
    <cellStyle name="xl31 2" xfId="119"/>
    <cellStyle name="xl31 3" xfId="127"/>
    <cellStyle name="xl32" xfId="92"/>
    <cellStyle name="xl32 2" xfId="120"/>
    <cellStyle name="xl32 3" xfId="124"/>
    <cellStyle name="xl33" xfId="93"/>
    <cellStyle name="xl33 2" xfId="135"/>
    <cellStyle name="xl33 3" xfId="152"/>
    <cellStyle name="xl34" xfId="37"/>
    <cellStyle name="xl35" xfId="38"/>
    <cellStyle name="xl35 2" xfId="110"/>
    <cellStyle name="xl35 3" xfId="114"/>
    <cellStyle name="xl36" xfId="39"/>
    <cellStyle name="xl36 2" xfId="111"/>
    <cellStyle name="xl36 3" xfId="115"/>
    <cellStyle name="xl37" xfId="94"/>
    <cellStyle name="xl37 2" xfId="123"/>
    <cellStyle name="xl37 3" xfId="143"/>
    <cellStyle name="xl38" xfId="95"/>
    <cellStyle name="xl38 2" xfId="136"/>
    <cellStyle name="xl38 3" xfId="153"/>
    <cellStyle name="xl39" xfId="112"/>
    <cellStyle name="xl39 2" xfId="137"/>
    <cellStyle name="xl39 3" xfId="154"/>
    <cellStyle name="xl40" xfId="113"/>
    <cellStyle name="xl40 2" xfId="138"/>
    <cellStyle name="xl40 3" xfId="155"/>
    <cellStyle name="xl41" xfId="96"/>
    <cellStyle name="xl41 2" xfId="139"/>
    <cellStyle name="xl41 3" xfId="156"/>
    <cellStyle name="xl42" xfId="140"/>
    <cellStyle name="xl43" xfId="141"/>
    <cellStyle name="xl44" xfId="142"/>
    <cellStyle name="xl60" xfId="158"/>
    <cellStyle name="xl61" xfId="161"/>
    <cellStyle name="xl63" xfId="159"/>
    <cellStyle name="xl64" xfId="162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14" xfId="160"/>
    <cellStyle name="Обычный 2" xfId="74"/>
    <cellStyle name="Обычный 3" xfId="75"/>
    <cellStyle name="Обычный_Лист3" xfId="76"/>
    <cellStyle name="Обычный_Лист3_Лист3" xfId="157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Хороший" xfId="87" builtinId="26" customBuiltin="1"/>
    <cellStyle name="Хороший 2" xfId="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view="pageLayout" zoomScale="110" zoomScalePageLayoutView="110" workbookViewId="0">
      <selection activeCell="A5" sqref="A5:E5"/>
    </sheetView>
  </sheetViews>
  <sheetFormatPr defaultColWidth="9.109375" defaultRowHeight="15.6" x14ac:dyDescent="0.3"/>
  <cols>
    <col min="1" max="1" width="50.5546875" style="4" customWidth="1"/>
    <col min="2" max="2" width="13.33203125" style="4" bestFit="1" customWidth="1"/>
    <col min="3" max="3" width="15.44140625" style="15" customWidth="1"/>
    <col min="4" max="4" width="13.88671875" style="15" customWidth="1"/>
    <col min="5" max="5" width="11.88671875" style="12" customWidth="1"/>
    <col min="6" max="16384" width="9.109375" style="4"/>
  </cols>
  <sheetData>
    <row r="1" spans="1:5" x14ac:dyDescent="0.3">
      <c r="A1" s="25" t="s">
        <v>153</v>
      </c>
      <c r="B1" s="26"/>
      <c r="C1" s="26"/>
      <c r="D1" s="26"/>
      <c r="E1" s="26"/>
    </row>
    <row r="2" spans="1:5" x14ac:dyDescent="0.3">
      <c r="A2" s="25" t="s">
        <v>154</v>
      </c>
      <c r="B2" s="26"/>
      <c r="C2" s="26"/>
      <c r="D2" s="26"/>
      <c r="E2" s="26"/>
    </row>
    <row r="3" spans="1:5" x14ac:dyDescent="0.3">
      <c r="A3" s="25" t="s">
        <v>155</v>
      </c>
      <c r="B3" s="26"/>
      <c r="C3" s="26"/>
      <c r="D3" s="26"/>
      <c r="E3" s="26"/>
    </row>
    <row r="4" spans="1:5" x14ac:dyDescent="0.3">
      <c r="A4" s="25" t="s">
        <v>156</v>
      </c>
      <c r="B4" s="26"/>
      <c r="C4" s="26"/>
      <c r="D4" s="26"/>
      <c r="E4" s="26"/>
    </row>
    <row r="5" spans="1:5" x14ac:dyDescent="0.3">
      <c r="A5" s="25" t="s">
        <v>158</v>
      </c>
      <c r="B5" s="26"/>
      <c r="C5" s="26"/>
      <c r="D5" s="26"/>
      <c r="E5" s="26"/>
    </row>
    <row r="6" spans="1:5" ht="18" x14ac:dyDescent="0.35">
      <c r="A6" s="27"/>
      <c r="B6" s="28"/>
      <c r="C6" s="28"/>
      <c r="D6" s="28"/>
      <c r="E6" s="28"/>
    </row>
    <row r="7" spans="1:5" ht="18" x14ac:dyDescent="0.35">
      <c r="A7" s="23"/>
      <c r="B7" s="24"/>
      <c r="C7" s="24"/>
      <c r="D7" s="24"/>
      <c r="E7" s="24"/>
    </row>
    <row r="8" spans="1:5" ht="55.5" customHeight="1" x14ac:dyDescent="0.3">
      <c r="A8" s="22" t="s">
        <v>157</v>
      </c>
      <c r="B8" s="22"/>
      <c r="C8" s="22"/>
      <c r="D8" s="22"/>
      <c r="E8" s="22"/>
    </row>
    <row r="9" spans="1:5" ht="17.399999999999999" x14ac:dyDescent="0.3">
      <c r="A9" s="6"/>
      <c r="B9" s="6"/>
      <c r="C9" s="6"/>
      <c r="D9" s="6"/>
      <c r="E9" s="6"/>
    </row>
    <row r="10" spans="1:5" x14ac:dyDescent="0.3">
      <c r="A10" s="1"/>
      <c r="B10" s="1"/>
      <c r="C10" s="10"/>
      <c r="D10" s="10"/>
      <c r="E10" s="12" t="s">
        <v>77</v>
      </c>
    </row>
    <row r="11" spans="1:5" ht="39.6" x14ac:dyDescent="0.3">
      <c r="A11" s="8" t="s">
        <v>2</v>
      </c>
      <c r="B11" s="8" t="s">
        <v>1</v>
      </c>
      <c r="C11" s="7" t="s">
        <v>152</v>
      </c>
      <c r="D11" s="7" t="s">
        <v>151</v>
      </c>
      <c r="E11" s="9" t="s">
        <v>120</v>
      </c>
    </row>
    <row r="12" spans="1:5" x14ac:dyDescent="0.3">
      <c r="A12" s="2" t="s">
        <v>0</v>
      </c>
      <c r="B12" s="3"/>
      <c r="C12" s="11">
        <f>C13+C19+C22+C28+C33+C38+C41+C43+C46+C54+C56+C69+C71+C75+C77+C80+C83-0.1</f>
        <v>9361186.753700003</v>
      </c>
      <c r="D12" s="11">
        <f>D13+D19+D22+D28+D33+D38+D41+D43+D46+D54+D56+D69+D71+D75+D77+D80+D83</f>
        <v>7515822.1948199999</v>
      </c>
      <c r="E12" s="13">
        <f>D12/C12*100</f>
        <v>80.287066080049911</v>
      </c>
    </row>
    <row r="13" spans="1:5" s="5" customFormat="1" ht="31.2" x14ac:dyDescent="0.3">
      <c r="A13" s="16" t="s">
        <v>50</v>
      </c>
      <c r="B13" s="18" t="s">
        <v>51</v>
      </c>
      <c r="C13" s="19">
        <v>4619958.5552500002</v>
      </c>
      <c r="D13" s="19">
        <v>4544645.9941400001</v>
      </c>
      <c r="E13" s="13">
        <f t="shared" ref="E13:E69" si="0">D13/C13*100</f>
        <v>98.369843360944941</v>
      </c>
    </row>
    <row r="14" spans="1:5" ht="78" x14ac:dyDescent="0.3">
      <c r="A14" s="17" t="s">
        <v>52</v>
      </c>
      <c r="B14" s="20" t="s">
        <v>53</v>
      </c>
      <c r="C14" s="21">
        <v>4423664.0918800002</v>
      </c>
      <c r="D14" s="21">
        <v>4421354.2399700005</v>
      </c>
      <c r="E14" s="14">
        <f t="shared" si="0"/>
        <v>99.947784192876682</v>
      </c>
    </row>
    <row r="15" spans="1:5" ht="140.4" x14ac:dyDescent="0.3">
      <c r="A15" s="17" t="s">
        <v>76</v>
      </c>
      <c r="B15" s="20" t="s">
        <v>60</v>
      </c>
      <c r="C15" s="21">
        <v>60687.64875</v>
      </c>
      <c r="D15" s="21">
        <v>60687.647320000004</v>
      </c>
      <c r="E15" s="14">
        <f t="shared" si="0"/>
        <v>99.999997643672103</v>
      </c>
    </row>
    <row r="16" spans="1:5" ht="62.4" x14ac:dyDescent="0.3">
      <c r="A16" s="17" t="s">
        <v>78</v>
      </c>
      <c r="B16" s="20" t="s">
        <v>79</v>
      </c>
      <c r="C16" s="21">
        <v>12549.583259999999</v>
      </c>
      <c r="D16" s="21">
        <v>12549.583259999999</v>
      </c>
      <c r="E16" s="14">
        <f t="shared" si="0"/>
        <v>100</v>
      </c>
    </row>
    <row r="17" spans="1:5" ht="124.8" x14ac:dyDescent="0.3">
      <c r="A17" s="17" t="s">
        <v>121</v>
      </c>
      <c r="B17" s="20" t="s">
        <v>122</v>
      </c>
      <c r="C17" s="21">
        <v>66490.05402000001</v>
      </c>
      <c r="D17" s="21">
        <v>0</v>
      </c>
      <c r="E17" s="14">
        <f t="shared" si="0"/>
        <v>0</v>
      </c>
    </row>
    <row r="18" spans="1:5" ht="78" x14ac:dyDescent="0.3">
      <c r="A18" s="17" t="s">
        <v>61</v>
      </c>
      <c r="B18" s="20" t="s">
        <v>62</v>
      </c>
      <c r="C18" s="21">
        <v>56567.177340000002</v>
      </c>
      <c r="D18" s="21">
        <v>50054.523590000004</v>
      </c>
      <c r="E18" s="14">
        <f t="shared" si="0"/>
        <v>88.486868081015686</v>
      </c>
    </row>
    <row r="19" spans="1:5" s="5" customFormat="1" ht="46.8" x14ac:dyDescent="0.3">
      <c r="A19" s="16" t="s">
        <v>63</v>
      </c>
      <c r="B19" s="18" t="s">
        <v>64</v>
      </c>
      <c r="C19" s="19">
        <v>15282.04243</v>
      </c>
      <c r="D19" s="19">
        <v>15264.97027</v>
      </c>
      <c r="E19" s="13">
        <f t="shared" si="0"/>
        <v>99.888286136632587</v>
      </c>
    </row>
    <row r="20" spans="1:5" ht="78" x14ac:dyDescent="0.3">
      <c r="A20" s="17" t="s">
        <v>83</v>
      </c>
      <c r="B20" s="20" t="s">
        <v>70</v>
      </c>
      <c r="C20" s="21">
        <v>11812.04243</v>
      </c>
      <c r="D20" s="21">
        <v>11812.04243</v>
      </c>
      <c r="E20" s="14">
        <f t="shared" si="0"/>
        <v>100</v>
      </c>
    </row>
    <row r="21" spans="1:5" ht="78" x14ac:dyDescent="0.3">
      <c r="A21" s="17" t="s">
        <v>84</v>
      </c>
      <c r="B21" s="20" t="s">
        <v>65</v>
      </c>
      <c r="C21" s="21">
        <v>3470</v>
      </c>
      <c r="D21" s="21">
        <v>3452.9278399999998</v>
      </c>
      <c r="E21" s="14">
        <f t="shared" si="0"/>
        <v>99.50800691642651</v>
      </c>
    </row>
    <row r="22" spans="1:5" ht="62.4" x14ac:dyDescent="0.3">
      <c r="A22" s="16" t="s">
        <v>85</v>
      </c>
      <c r="B22" s="18" t="s">
        <v>31</v>
      </c>
      <c r="C22" s="19">
        <v>1180892.3006800001</v>
      </c>
      <c r="D22" s="19">
        <v>971882.69690999994</v>
      </c>
      <c r="E22" s="13">
        <f t="shared" si="0"/>
        <v>82.300705690972421</v>
      </c>
    </row>
    <row r="23" spans="1:5" s="5" customFormat="1" ht="62.4" x14ac:dyDescent="0.3">
      <c r="A23" s="17" t="s">
        <v>86</v>
      </c>
      <c r="B23" s="20" t="s">
        <v>33</v>
      </c>
      <c r="C23" s="21">
        <v>477510.68370999995</v>
      </c>
      <c r="D23" s="21">
        <v>424569.75885000004</v>
      </c>
      <c r="E23" s="14">
        <f t="shared" si="0"/>
        <v>88.913143377509897</v>
      </c>
    </row>
    <row r="24" spans="1:5" ht="78" x14ac:dyDescent="0.3">
      <c r="A24" s="17" t="s">
        <v>123</v>
      </c>
      <c r="B24" s="20" t="s">
        <v>34</v>
      </c>
      <c r="C24" s="21">
        <v>17710.15366</v>
      </c>
      <c r="D24" s="21">
        <v>17710.15366</v>
      </c>
      <c r="E24" s="14">
        <f t="shared" si="0"/>
        <v>100</v>
      </c>
    </row>
    <row r="25" spans="1:5" ht="93.6" x14ac:dyDescent="0.3">
      <c r="A25" s="17" t="s">
        <v>87</v>
      </c>
      <c r="B25" s="20" t="s">
        <v>32</v>
      </c>
      <c r="C25" s="21">
        <v>1527.44552</v>
      </c>
      <c r="D25" s="21">
        <v>1094.1433999999999</v>
      </c>
      <c r="E25" s="14">
        <f t="shared" si="0"/>
        <v>71.632237331777304</v>
      </c>
    </row>
    <row r="26" spans="1:5" ht="93.6" x14ac:dyDescent="0.3">
      <c r="A26" s="17" t="s">
        <v>88</v>
      </c>
      <c r="B26" s="20" t="s">
        <v>80</v>
      </c>
      <c r="C26" s="21">
        <v>4144.0177899999999</v>
      </c>
      <c r="D26" s="21">
        <v>3728.1458900000002</v>
      </c>
      <c r="E26" s="14">
        <f t="shared" si="0"/>
        <v>89.964524259438576</v>
      </c>
    </row>
    <row r="27" spans="1:5" s="5" customFormat="1" ht="78" x14ac:dyDescent="0.3">
      <c r="A27" s="17" t="s">
        <v>124</v>
      </c>
      <c r="B27" s="20" t="s">
        <v>125</v>
      </c>
      <c r="C27" s="21">
        <v>680000</v>
      </c>
      <c r="D27" s="21">
        <v>524780.49511000002</v>
      </c>
      <c r="E27" s="14">
        <f t="shared" si="0"/>
        <v>77.173602222058818</v>
      </c>
    </row>
    <row r="28" spans="1:5" ht="62.4" x14ac:dyDescent="0.3">
      <c r="A28" s="16" t="s">
        <v>89</v>
      </c>
      <c r="B28" s="18" t="s">
        <v>35</v>
      </c>
      <c r="C28" s="19">
        <v>232020.49083000002</v>
      </c>
      <c r="D28" s="19">
        <v>106326.17620999999</v>
      </c>
      <c r="E28" s="13">
        <f t="shared" si="0"/>
        <v>45.826200879776827</v>
      </c>
    </row>
    <row r="29" spans="1:5" ht="124.8" x14ac:dyDescent="0.3">
      <c r="A29" s="17" t="s">
        <v>90</v>
      </c>
      <c r="B29" s="20" t="s">
        <v>91</v>
      </c>
      <c r="C29" s="21">
        <v>34024.92613</v>
      </c>
      <c r="D29" s="21">
        <v>7459.8283799999999</v>
      </c>
      <c r="E29" s="14">
        <f t="shared" si="0"/>
        <v>21.924598312125713</v>
      </c>
    </row>
    <row r="30" spans="1:5" s="5" customFormat="1" ht="109.2" x14ac:dyDescent="0.3">
      <c r="A30" s="17" t="s">
        <v>92</v>
      </c>
      <c r="B30" s="20" t="s">
        <v>42</v>
      </c>
      <c r="C30" s="21">
        <v>71062.577919999996</v>
      </c>
      <c r="D30" s="21">
        <v>9307.6957600000005</v>
      </c>
      <c r="E30" s="14">
        <f t="shared" si="0"/>
        <v>13.097886443802123</v>
      </c>
    </row>
    <row r="31" spans="1:5" ht="78" x14ac:dyDescent="0.3">
      <c r="A31" s="17" t="s">
        <v>126</v>
      </c>
      <c r="B31" s="20" t="s">
        <v>127</v>
      </c>
      <c r="C31" s="21">
        <v>11169.508900000001</v>
      </c>
      <c r="D31" s="21">
        <v>11061.013999999999</v>
      </c>
      <c r="E31" s="14">
        <f t="shared" si="0"/>
        <v>99.028651116433579</v>
      </c>
    </row>
    <row r="32" spans="1:5" ht="78" x14ac:dyDescent="0.3">
      <c r="A32" s="17" t="s">
        <v>93</v>
      </c>
      <c r="B32" s="20" t="s">
        <v>43</v>
      </c>
      <c r="C32" s="21">
        <v>115763.47787999999</v>
      </c>
      <c r="D32" s="21">
        <v>78497.638069999986</v>
      </c>
      <c r="E32" s="14">
        <f t="shared" si="0"/>
        <v>67.808638361202625</v>
      </c>
    </row>
    <row r="33" spans="1:5" ht="46.8" x14ac:dyDescent="0.3">
      <c r="A33" s="16" t="s">
        <v>94</v>
      </c>
      <c r="B33" s="18" t="s">
        <v>54</v>
      </c>
      <c r="C33" s="19">
        <v>274481.27301999996</v>
      </c>
      <c r="D33" s="19">
        <v>273796.27792999998</v>
      </c>
      <c r="E33" s="13">
        <f t="shared" si="0"/>
        <v>99.750440136602663</v>
      </c>
    </row>
    <row r="34" spans="1:5" ht="78" x14ac:dyDescent="0.3">
      <c r="A34" s="17" t="s">
        <v>95</v>
      </c>
      <c r="B34" s="20" t="s">
        <v>66</v>
      </c>
      <c r="C34" s="21">
        <v>43892.370999999999</v>
      </c>
      <c r="D34" s="21">
        <v>43892.370999999999</v>
      </c>
      <c r="E34" s="14">
        <f t="shared" si="0"/>
        <v>100</v>
      </c>
    </row>
    <row r="35" spans="1:5" s="5" customFormat="1" ht="78" x14ac:dyDescent="0.3">
      <c r="A35" s="17" t="s">
        <v>96</v>
      </c>
      <c r="B35" s="20" t="s">
        <v>55</v>
      </c>
      <c r="C35" s="21">
        <v>185753.37181000001</v>
      </c>
      <c r="D35" s="21">
        <v>185444.07139</v>
      </c>
      <c r="E35" s="14">
        <f t="shared" si="0"/>
        <v>99.833488664573807</v>
      </c>
    </row>
    <row r="36" spans="1:5" ht="78" x14ac:dyDescent="0.3">
      <c r="A36" s="17" t="s">
        <v>97</v>
      </c>
      <c r="B36" s="20" t="s">
        <v>67</v>
      </c>
      <c r="C36" s="21">
        <v>44025.38121</v>
      </c>
      <c r="D36" s="21">
        <v>43676.201249999998</v>
      </c>
      <c r="E36" s="14">
        <f t="shared" si="0"/>
        <v>99.206866697338924</v>
      </c>
    </row>
    <row r="37" spans="1:5" ht="78" x14ac:dyDescent="0.3">
      <c r="A37" s="17" t="s">
        <v>98</v>
      </c>
      <c r="B37" s="20" t="s">
        <v>68</v>
      </c>
      <c r="C37" s="21">
        <v>810.149</v>
      </c>
      <c r="D37" s="21">
        <v>783.63429000000008</v>
      </c>
      <c r="E37" s="14">
        <v>99.4</v>
      </c>
    </row>
    <row r="38" spans="1:5" s="5" customFormat="1" ht="46.8" x14ac:dyDescent="0.3">
      <c r="A38" s="16" t="s">
        <v>28</v>
      </c>
      <c r="B38" s="18" t="s">
        <v>29</v>
      </c>
      <c r="C38" s="19">
        <v>1056888.4222299999</v>
      </c>
      <c r="D38" s="19">
        <v>593626.03512999997</v>
      </c>
      <c r="E38" s="13">
        <f t="shared" si="0"/>
        <v>56.167332581566988</v>
      </c>
    </row>
    <row r="39" spans="1:5" ht="78" x14ac:dyDescent="0.3">
      <c r="A39" s="17" t="s">
        <v>99</v>
      </c>
      <c r="B39" s="20" t="s">
        <v>30</v>
      </c>
      <c r="C39" s="21">
        <v>576723.20479999995</v>
      </c>
      <c r="D39" s="21">
        <v>567810.02150000003</v>
      </c>
      <c r="E39" s="14">
        <f t="shared" si="0"/>
        <v>98.454512801666979</v>
      </c>
    </row>
    <row r="40" spans="1:5" s="5" customFormat="1" ht="62.4" x14ac:dyDescent="0.3">
      <c r="A40" s="17" t="s">
        <v>100</v>
      </c>
      <c r="B40" s="20" t="s">
        <v>47</v>
      </c>
      <c r="C40" s="21">
        <v>480165.21743000002</v>
      </c>
      <c r="D40" s="21">
        <v>25816.013629999998</v>
      </c>
      <c r="E40" s="14">
        <f t="shared" si="0"/>
        <v>5.3764855705658299</v>
      </c>
    </row>
    <row r="41" spans="1:5" ht="62.4" x14ac:dyDescent="0.3">
      <c r="A41" s="16" t="s">
        <v>81</v>
      </c>
      <c r="B41" s="18" t="s">
        <v>82</v>
      </c>
      <c r="C41" s="19">
        <v>76206.447650000002</v>
      </c>
      <c r="D41" s="19">
        <v>16046.34347</v>
      </c>
      <c r="E41" s="13">
        <f t="shared" si="0"/>
        <v>21.056411845487723</v>
      </c>
    </row>
    <row r="42" spans="1:5" ht="93.6" x14ac:dyDescent="0.3">
      <c r="A42" s="17" t="s">
        <v>101</v>
      </c>
      <c r="B42" s="20" t="s">
        <v>102</v>
      </c>
      <c r="C42" s="21">
        <v>76206.447650000002</v>
      </c>
      <c r="D42" s="21">
        <v>16046.34347</v>
      </c>
      <c r="E42" s="14">
        <f t="shared" si="0"/>
        <v>21.056411845487723</v>
      </c>
    </row>
    <row r="43" spans="1:5" ht="31.2" x14ac:dyDescent="0.3">
      <c r="A43" s="16" t="s">
        <v>128</v>
      </c>
      <c r="B43" s="18" t="s">
        <v>48</v>
      </c>
      <c r="C43" s="19">
        <v>117521.26120000001</v>
      </c>
      <c r="D43" s="19">
        <v>10365.790800000001</v>
      </c>
      <c r="E43" s="13">
        <f t="shared" si="0"/>
        <v>8.8203536059396885</v>
      </c>
    </row>
    <row r="44" spans="1:5" ht="78" x14ac:dyDescent="0.3">
      <c r="A44" s="17" t="s">
        <v>129</v>
      </c>
      <c r="B44" s="20" t="s">
        <v>130</v>
      </c>
      <c r="C44" s="21">
        <v>106015</v>
      </c>
      <c r="D44" s="21">
        <v>299</v>
      </c>
      <c r="E44" s="14">
        <f t="shared" si="0"/>
        <v>0.28203556100551808</v>
      </c>
    </row>
    <row r="45" spans="1:5" ht="62.4" x14ac:dyDescent="0.3">
      <c r="A45" s="17" t="s">
        <v>103</v>
      </c>
      <c r="B45" s="20" t="s">
        <v>49</v>
      </c>
      <c r="C45" s="21">
        <v>11506.261199999999</v>
      </c>
      <c r="D45" s="21">
        <v>10066.790800000001</v>
      </c>
      <c r="E45" s="14">
        <f t="shared" si="0"/>
        <v>87.489677359314612</v>
      </c>
    </row>
    <row r="46" spans="1:5" s="5" customFormat="1" x14ac:dyDescent="0.3">
      <c r="A46" s="16" t="s">
        <v>5</v>
      </c>
      <c r="B46" s="18" t="s">
        <v>6</v>
      </c>
      <c r="C46" s="19">
        <v>75435.449469999992</v>
      </c>
      <c r="D46" s="19">
        <v>54086.921439999998</v>
      </c>
      <c r="E46" s="13">
        <f t="shared" si="0"/>
        <v>71.699607836909479</v>
      </c>
    </row>
    <row r="47" spans="1:5" ht="46.8" x14ac:dyDescent="0.3">
      <c r="A47" s="17" t="s">
        <v>104</v>
      </c>
      <c r="B47" s="20" t="s">
        <v>25</v>
      </c>
      <c r="C47" s="21">
        <v>725.49639999999999</v>
      </c>
      <c r="D47" s="21">
        <v>667.89639999999997</v>
      </c>
      <c r="E47" s="14">
        <f t="shared" si="0"/>
        <v>92.06060843306733</v>
      </c>
    </row>
    <row r="48" spans="1:5" s="5" customFormat="1" ht="78" x14ac:dyDescent="0.3">
      <c r="A48" s="17" t="s">
        <v>105</v>
      </c>
      <c r="B48" s="20" t="s">
        <v>26</v>
      </c>
      <c r="C48" s="21">
        <v>147.12</v>
      </c>
      <c r="D48" s="21">
        <v>140.91116</v>
      </c>
      <c r="E48" s="14">
        <f t="shared" si="0"/>
        <v>95.779744426318643</v>
      </c>
    </row>
    <row r="49" spans="1:5" ht="78" x14ac:dyDescent="0.3">
      <c r="A49" s="17" t="s">
        <v>75</v>
      </c>
      <c r="B49" s="20" t="s">
        <v>27</v>
      </c>
      <c r="C49" s="21">
        <v>25666.358</v>
      </c>
      <c r="D49" s="21">
        <v>25578.358</v>
      </c>
      <c r="E49" s="14">
        <f t="shared" si="0"/>
        <v>99.657138733902173</v>
      </c>
    </row>
    <row r="50" spans="1:5" ht="46.8" x14ac:dyDescent="0.3">
      <c r="A50" s="17" t="s">
        <v>73</v>
      </c>
      <c r="B50" s="20" t="s">
        <v>7</v>
      </c>
      <c r="C50" s="21">
        <v>43651.082600000002</v>
      </c>
      <c r="D50" s="21">
        <v>23662.16935</v>
      </c>
      <c r="E50" s="14">
        <f t="shared" si="0"/>
        <v>54.207520044416945</v>
      </c>
    </row>
    <row r="51" spans="1:5" ht="62.4" x14ac:dyDescent="0.3">
      <c r="A51" s="17" t="s">
        <v>131</v>
      </c>
      <c r="B51" s="20" t="s">
        <v>132</v>
      </c>
      <c r="C51" s="21">
        <v>100</v>
      </c>
      <c r="D51" s="21">
        <v>37.9</v>
      </c>
      <c r="E51" s="14">
        <f t="shared" si="0"/>
        <v>37.9</v>
      </c>
    </row>
    <row r="52" spans="1:5" ht="62.4" x14ac:dyDescent="0.3">
      <c r="A52" s="17" t="s">
        <v>106</v>
      </c>
      <c r="B52" s="20" t="s">
        <v>71</v>
      </c>
      <c r="C52" s="21">
        <v>4214.3715599999996</v>
      </c>
      <c r="D52" s="21">
        <v>3116.2216699999999</v>
      </c>
      <c r="E52" s="14">
        <f t="shared" si="0"/>
        <v>73.942736790868054</v>
      </c>
    </row>
    <row r="53" spans="1:5" ht="46.8" x14ac:dyDescent="0.3">
      <c r="A53" s="17" t="s">
        <v>107</v>
      </c>
      <c r="B53" s="20" t="s">
        <v>72</v>
      </c>
      <c r="C53" s="21">
        <v>931.02091000000007</v>
      </c>
      <c r="D53" s="21">
        <v>883.46485999999993</v>
      </c>
      <c r="E53" s="14">
        <f t="shared" si="0"/>
        <v>94.892053498562106</v>
      </c>
    </row>
    <row r="54" spans="1:5" ht="78" x14ac:dyDescent="0.3">
      <c r="A54" s="16" t="s">
        <v>36</v>
      </c>
      <c r="B54" s="18" t="s">
        <v>37</v>
      </c>
      <c r="C54" s="19">
        <v>295</v>
      </c>
      <c r="D54" s="19">
        <v>282.68333000000001</v>
      </c>
      <c r="E54" s="13">
        <v>99.9</v>
      </c>
    </row>
    <row r="55" spans="1:5" ht="124.8" x14ac:dyDescent="0.3">
      <c r="A55" s="17" t="s">
        <v>108</v>
      </c>
      <c r="B55" s="20" t="s">
        <v>38</v>
      </c>
      <c r="C55" s="21">
        <v>295</v>
      </c>
      <c r="D55" s="21">
        <v>282.68333000000001</v>
      </c>
      <c r="E55" s="14">
        <f t="shared" si="0"/>
        <v>95.824857627118661</v>
      </c>
    </row>
    <row r="56" spans="1:5" ht="31.2" x14ac:dyDescent="0.3">
      <c r="A56" s="16" t="s">
        <v>8</v>
      </c>
      <c r="B56" s="18" t="s">
        <v>9</v>
      </c>
      <c r="C56" s="19">
        <v>159558.54777999999</v>
      </c>
      <c r="D56" s="19">
        <v>158186.65897999998</v>
      </c>
      <c r="E56" s="13">
        <f t="shared" si="0"/>
        <v>99.140197238513622</v>
      </c>
    </row>
    <row r="57" spans="1:5" ht="46.8" x14ac:dyDescent="0.3">
      <c r="A57" s="17" t="s">
        <v>10</v>
      </c>
      <c r="B57" s="20" t="s">
        <v>11</v>
      </c>
      <c r="C57" s="21">
        <v>651</v>
      </c>
      <c r="D57" s="21">
        <v>648.14075000000003</v>
      </c>
      <c r="E57" s="14">
        <f t="shared" si="0"/>
        <v>99.560791090629806</v>
      </c>
    </row>
    <row r="58" spans="1:5" s="5" customFormat="1" ht="62.4" x14ac:dyDescent="0.3">
      <c r="A58" s="17" t="s">
        <v>12</v>
      </c>
      <c r="B58" s="20" t="s">
        <v>13</v>
      </c>
      <c r="C58" s="21">
        <v>280</v>
      </c>
      <c r="D58" s="21">
        <v>257.2</v>
      </c>
      <c r="E58" s="14">
        <f t="shared" si="0"/>
        <v>91.857142857142847</v>
      </c>
    </row>
    <row r="59" spans="1:5" ht="46.8" x14ac:dyDescent="0.3">
      <c r="A59" s="17" t="s">
        <v>56</v>
      </c>
      <c r="B59" s="20" t="s">
        <v>57</v>
      </c>
      <c r="C59" s="21">
        <v>1795</v>
      </c>
      <c r="D59" s="21">
        <v>1760.8803</v>
      </c>
      <c r="E59" s="14">
        <f t="shared" si="0"/>
        <v>98.099181058495816</v>
      </c>
    </row>
    <row r="60" spans="1:5" ht="46.8" x14ac:dyDescent="0.3">
      <c r="A60" s="17" t="s">
        <v>109</v>
      </c>
      <c r="B60" s="20" t="s">
        <v>14</v>
      </c>
      <c r="C60" s="21">
        <v>11279.307000000001</v>
      </c>
      <c r="D60" s="21">
        <v>11242.561</v>
      </c>
      <c r="E60" s="14">
        <f t="shared" si="0"/>
        <v>99.674217573827889</v>
      </c>
    </row>
    <row r="61" spans="1:5" s="5" customFormat="1" ht="78" x14ac:dyDescent="0.3">
      <c r="A61" s="17" t="s">
        <v>74</v>
      </c>
      <c r="B61" s="20" t="s">
        <v>15</v>
      </c>
      <c r="C61" s="21">
        <v>18212</v>
      </c>
      <c r="D61" s="21">
        <v>18197.587780000002</v>
      </c>
      <c r="E61" s="14">
        <f t="shared" si="0"/>
        <v>99.920864155501874</v>
      </c>
    </row>
    <row r="62" spans="1:5" ht="62.4" x14ac:dyDescent="0.3">
      <c r="A62" s="17" t="s">
        <v>110</v>
      </c>
      <c r="B62" s="20" t="s">
        <v>69</v>
      </c>
      <c r="C62" s="21">
        <v>2908.4340000000002</v>
      </c>
      <c r="D62" s="21">
        <v>2908.2976899999999</v>
      </c>
      <c r="E62" s="14">
        <f t="shared" si="0"/>
        <v>99.995313285431251</v>
      </c>
    </row>
    <row r="63" spans="1:5" ht="46.8" x14ac:dyDescent="0.3">
      <c r="A63" s="17" t="s">
        <v>16</v>
      </c>
      <c r="B63" s="20" t="s">
        <v>17</v>
      </c>
      <c r="C63" s="21">
        <v>651.11</v>
      </c>
      <c r="D63" s="21">
        <v>618.80999999999995</v>
      </c>
      <c r="E63" s="14">
        <f t="shared" si="0"/>
        <v>95.039240681298082</v>
      </c>
    </row>
    <row r="64" spans="1:5" ht="46.8" x14ac:dyDescent="0.3">
      <c r="A64" s="17" t="s">
        <v>58</v>
      </c>
      <c r="B64" s="20" t="s">
        <v>59</v>
      </c>
      <c r="C64" s="21">
        <v>13876.98</v>
      </c>
      <c r="D64" s="21">
        <v>13876.98</v>
      </c>
      <c r="E64" s="14">
        <f t="shared" si="0"/>
        <v>100</v>
      </c>
    </row>
    <row r="65" spans="1:5" ht="93.6" x14ac:dyDescent="0.3">
      <c r="A65" s="17" t="s">
        <v>133</v>
      </c>
      <c r="B65" s="20" t="s">
        <v>134</v>
      </c>
      <c r="C65" s="21">
        <v>82372.011859999999</v>
      </c>
      <c r="D65" s="21">
        <v>81989.179770000002</v>
      </c>
      <c r="E65" s="14">
        <f t="shared" si="0"/>
        <v>99.535240087797476</v>
      </c>
    </row>
    <row r="66" spans="1:5" ht="62.4" x14ac:dyDescent="0.3">
      <c r="A66" s="17" t="s">
        <v>135</v>
      </c>
      <c r="B66" s="20" t="s">
        <v>136</v>
      </c>
      <c r="C66" s="21">
        <f>1754.87369+0.35177</f>
        <v>1755.2254599999999</v>
      </c>
      <c r="D66" s="21">
        <f>1500.5515+0.35177</f>
        <v>1500.90327</v>
      </c>
      <c r="E66" s="14">
        <f t="shared" si="0"/>
        <v>85.510568539724801</v>
      </c>
    </row>
    <row r="67" spans="1:5" ht="109.2" x14ac:dyDescent="0.3">
      <c r="A67" s="17" t="s">
        <v>137</v>
      </c>
      <c r="B67" s="20" t="s">
        <v>138</v>
      </c>
      <c r="C67" s="21">
        <v>11411.159</v>
      </c>
      <c r="D67" s="21">
        <v>11317.791380000001</v>
      </c>
      <c r="E67" s="14">
        <v>99.9</v>
      </c>
    </row>
    <row r="68" spans="1:5" ht="62.4" x14ac:dyDescent="0.3">
      <c r="A68" s="17" t="s">
        <v>139</v>
      </c>
      <c r="B68" s="20" t="s">
        <v>18</v>
      </c>
      <c r="C68" s="21">
        <v>14366.320460000001</v>
      </c>
      <c r="D68" s="21">
        <v>13868.327039999998</v>
      </c>
      <c r="E68" s="14">
        <v>99.9</v>
      </c>
    </row>
    <row r="69" spans="1:5" ht="31.2" x14ac:dyDescent="0.3">
      <c r="A69" s="16" t="s">
        <v>3</v>
      </c>
      <c r="B69" s="18" t="s">
        <v>4</v>
      </c>
      <c r="C69" s="19">
        <v>53754.415000000001</v>
      </c>
      <c r="D69" s="19">
        <v>53754.415000000001</v>
      </c>
      <c r="E69" s="13">
        <f t="shared" si="0"/>
        <v>100</v>
      </c>
    </row>
    <row r="70" spans="1:5" ht="62.4" x14ac:dyDescent="0.3">
      <c r="A70" s="17" t="s">
        <v>19</v>
      </c>
      <c r="B70" s="20" t="s">
        <v>20</v>
      </c>
      <c r="C70" s="21">
        <v>53754.415000000001</v>
      </c>
      <c r="D70" s="21">
        <v>53754.415000000001</v>
      </c>
      <c r="E70" s="14">
        <f t="shared" ref="E70:E85" si="1">D70/C70*100</f>
        <v>100</v>
      </c>
    </row>
    <row r="71" spans="1:5" ht="46.8" x14ac:dyDescent="0.3">
      <c r="A71" s="16" t="s">
        <v>21</v>
      </c>
      <c r="B71" s="18" t="s">
        <v>22</v>
      </c>
      <c r="C71" s="19">
        <v>96982.262719999999</v>
      </c>
      <c r="D71" s="19">
        <v>80912.598459999994</v>
      </c>
      <c r="E71" s="13">
        <f t="shared" si="1"/>
        <v>83.430305904085628</v>
      </c>
    </row>
    <row r="72" spans="1:5" ht="78" x14ac:dyDescent="0.3">
      <c r="A72" s="17" t="s">
        <v>111</v>
      </c>
      <c r="B72" s="20" t="s">
        <v>39</v>
      </c>
      <c r="C72" s="21">
        <v>64020.754999999997</v>
      </c>
      <c r="D72" s="21">
        <v>48332.390909999995</v>
      </c>
      <c r="E72" s="14">
        <f t="shared" si="1"/>
        <v>75.494878043846867</v>
      </c>
    </row>
    <row r="73" spans="1:5" ht="78" x14ac:dyDescent="0.3">
      <c r="A73" s="17" t="s">
        <v>40</v>
      </c>
      <c r="B73" s="20" t="s">
        <v>41</v>
      </c>
      <c r="C73" s="21">
        <v>18326.568719999999</v>
      </c>
      <c r="D73" s="21">
        <v>18011.58584</v>
      </c>
      <c r="E73" s="14">
        <f t="shared" si="1"/>
        <v>98.281277391243165</v>
      </c>
    </row>
    <row r="74" spans="1:5" ht="78" x14ac:dyDescent="0.3">
      <c r="A74" s="17" t="s">
        <v>23</v>
      </c>
      <c r="B74" s="20" t="s">
        <v>24</v>
      </c>
      <c r="C74" s="21">
        <v>14634.939</v>
      </c>
      <c r="D74" s="21">
        <v>14568.621710000001</v>
      </c>
      <c r="E74" s="14">
        <f t="shared" si="1"/>
        <v>99.54685639618998</v>
      </c>
    </row>
    <row r="75" spans="1:5" ht="46.8" x14ac:dyDescent="0.3">
      <c r="A75" s="16" t="s">
        <v>44</v>
      </c>
      <c r="B75" s="18" t="s">
        <v>45</v>
      </c>
      <c r="C75" s="19">
        <v>57750.983590000003</v>
      </c>
      <c r="D75" s="19">
        <v>7430.3810000000003</v>
      </c>
      <c r="E75" s="13">
        <f t="shared" si="1"/>
        <v>12.866241470018224</v>
      </c>
    </row>
    <row r="76" spans="1:5" ht="62.4" x14ac:dyDescent="0.3">
      <c r="A76" s="17" t="s">
        <v>140</v>
      </c>
      <c r="B76" s="20" t="s">
        <v>46</v>
      </c>
      <c r="C76" s="21">
        <v>57750.983590000003</v>
      </c>
      <c r="D76" s="21">
        <v>7430.3810000000003</v>
      </c>
      <c r="E76" s="14">
        <f t="shared" si="1"/>
        <v>12.866241470018224</v>
      </c>
    </row>
    <row r="77" spans="1:5" ht="62.4" x14ac:dyDescent="0.3">
      <c r="A77" s="16" t="s">
        <v>112</v>
      </c>
      <c r="B77" s="18" t="s">
        <v>113</v>
      </c>
      <c r="C77" s="19">
        <v>420508.79550999997</v>
      </c>
      <c r="D77" s="19">
        <v>340503.28931999998</v>
      </c>
      <c r="E77" s="13">
        <f t="shared" si="1"/>
        <v>80.974118248117023</v>
      </c>
    </row>
    <row r="78" spans="1:5" ht="156" x14ac:dyDescent="0.3">
      <c r="A78" s="17" t="s">
        <v>141</v>
      </c>
      <c r="B78" s="20" t="s">
        <v>142</v>
      </c>
      <c r="C78" s="21">
        <v>242567.87830000001</v>
      </c>
      <c r="D78" s="21">
        <v>202853.18155000001</v>
      </c>
      <c r="E78" s="14">
        <f t="shared" si="1"/>
        <v>83.627388330089531</v>
      </c>
    </row>
    <row r="79" spans="1:5" ht="93.6" x14ac:dyDescent="0.3">
      <c r="A79" s="17" t="s">
        <v>114</v>
      </c>
      <c r="B79" s="20" t="s">
        <v>115</v>
      </c>
      <c r="C79" s="21">
        <v>177940.91721000001</v>
      </c>
      <c r="D79" s="21">
        <v>137650.10777</v>
      </c>
      <c r="E79" s="14">
        <f t="shared" si="1"/>
        <v>77.357198067912549</v>
      </c>
    </row>
    <row r="80" spans="1:5" ht="78" x14ac:dyDescent="0.3">
      <c r="A80" s="16" t="s">
        <v>116</v>
      </c>
      <c r="B80" s="18" t="s">
        <v>117</v>
      </c>
      <c r="C80" s="19">
        <v>863419.16659000004</v>
      </c>
      <c r="D80" s="19">
        <v>228479.52267999999</v>
      </c>
      <c r="E80" s="13">
        <f t="shared" si="1"/>
        <v>26.462178686901321</v>
      </c>
    </row>
    <row r="81" spans="1:5" ht="140.4" x14ac:dyDescent="0.3">
      <c r="A81" s="17" t="s">
        <v>143</v>
      </c>
      <c r="B81" s="20" t="s">
        <v>144</v>
      </c>
      <c r="C81" s="21">
        <v>795377.16102999996</v>
      </c>
      <c r="D81" s="21">
        <v>176547.45653</v>
      </c>
      <c r="E81" s="14">
        <f t="shared" si="1"/>
        <v>22.196696759732706</v>
      </c>
    </row>
    <row r="82" spans="1:5" ht="109.2" x14ac:dyDescent="0.3">
      <c r="A82" s="17" t="s">
        <v>118</v>
      </c>
      <c r="B82" s="20" t="s">
        <v>119</v>
      </c>
      <c r="C82" s="21">
        <v>68042.005560000005</v>
      </c>
      <c r="D82" s="21">
        <v>51932.066149999999</v>
      </c>
      <c r="E82" s="14">
        <f t="shared" si="1"/>
        <v>76.323538265205698</v>
      </c>
    </row>
    <row r="83" spans="1:5" ht="46.8" x14ac:dyDescent="0.3">
      <c r="A83" s="16" t="s">
        <v>145</v>
      </c>
      <c r="B83" s="18" t="s">
        <v>146</v>
      </c>
      <c r="C83" s="19">
        <v>60231.439749999998</v>
      </c>
      <c r="D83" s="19">
        <v>60231.439749999998</v>
      </c>
      <c r="E83" s="13">
        <f t="shared" si="1"/>
        <v>100</v>
      </c>
    </row>
    <row r="84" spans="1:5" ht="187.2" x14ac:dyDescent="0.3">
      <c r="A84" s="17" t="s">
        <v>147</v>
      </c>
      <c r="B84" s="20" t="s">
        <v>148</v>
      </c>
      <c r="C84" s="21">
        <v>9941.4730299999992</v>
      </c>
      <c r="D84" s="21">
        <v>9941.4730299999992</v>
      </c>
      <c r="E84" s="14">
        <f t="shared" si="1"/>
        <v>100</v>
      </c>
    </row>
    <row r="85" spans="1:5" ht="187.2" x14ac:dyDescent="0.3">
      <c r="A85" s="17" t="s">
        <v>149</v>
      </c>
      <c r="B85" s="20" t="s">
        <v>150</v>
      </c>
      <c r="C85" s="21">
        <v>50289.966719999997</v>
      </c>
      <c r="D85" s="21">
        <v>50289.966719999997</v>
      </c>
      <c r="E85" s="14">
        <f t="shared" si="1"/>
        <v>100</v>
      </c>
    </row>
  </sheetData>
  <autoFilter ref="A11:E85"/>
  <mergeCells count="8">
    <mergeCell ref="A8:E8"/>
    <mergeCell ref="A7:E7"/>
    <mergeCell ref="A1:E1"/>
    <mergeCell ref="A2:E2"/>
    <mergeCell ref="A3:E3"/>
    <mergeCell ref="A4:E4"/>
    <mergeCell ref="A5:E5"/>
    <mergeCell ref="A6:E6"/>
  </mergeCells>
  <phoneticPr fontId="0" type="noConversion"/>
  <printOptions horizontalCentered="1"/>
  <pageMargins left="0.78740157480314965" right="0.39370078740157483" top="0.39370078740157483" bottom="0.39370078740157483" header="0.19685039370078741" footer="0.19685039370078741"/>
  <pageSetup paperSize="9" scale="87" firstPageNumber="328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2020-04-27T06:14:55Z</cp:lastPrinted>
  <dcterms:created xsi:type="dcterms:W3CDTF">1996-10-08T23:32:33Z</dcterms:created>
  <dcterms:modified xsi:type="dcterms:W3CDTF">2020-08-26T11:32:28Z</dcterms:modified>
</cp:coreProperties>
</file>