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050" yWindow="105" windowWidth="10080" windowHeight="9000" tabRatio="602"/>
  </bookViews>
  <sheets>
    <sheet name="п.1 доходы 2018" sheetId="21" r:id="rId1"/>
  </sheets>
  <definedNames>
    <definedName name="_xlnm.Print_Titles" localSheetId="0">'п.1 доходы 2018'!$9:$11</definedName>
  </definedNames>
  <calcPr calcId="124519"/>
</workbook>
</file>

<file path=xl/calcChain.xml><?xml version="1.0" encoding="utf-8"?>
<calcChain xmlns="http://schemas.openxmlformats.org/spreadsheetml/2006/main">
  <c r="C146" i="21"/>
  <c r="C141"/>
  <c r="C139" s="1"/>
  <c r="C130"/>
  <c r="C129" s="1"/>
  <c r="C125"/>
  <c r="C124" s="1"/>
  <c r="C112"/>
  <c r="C111" s="1"/>
  <c r="C106" s="1"/>
  <c r="C104"/>
  <c r="C103" s="1"/>
  <c r="C97"/>
  <c r="C85"/>
  <c r="C83"/>
  <c r="C82"/>
  <c r="C80"/>
  <c r="C79"/>
  <c r="C78" s="1"/>
  <c r="C75"/>
  <c r="C70"/>
  <c r="C69" s="1"/>
  <c r="C64"/>
  <c r="C63" s="1"/>
  <c r="C62" s="1"/>
  <c r="C60"/>
  <c r="C59"/>
  <c r="C55"/>
  <c r="C54" s="1"/>
  <c r="C49" s="1"/>
  <c r="C51"/>
  <c r="C50"/>
  <c r="C45"/>
  <c r="C43"/>
  <c r="C40"/>
  <c r="C38"/>
  <c r="C37"/>
  <c r="C35"/>
  <c r="C34"/>
  <c r="C27"/>
  <c r="C26" s="1"/>
  <c r="C21"/>
  <c r="C20" s="1"/>
  <c r="C14"/>
  <c r="C13" s="1"/>
  <c r="C42" l="1"/>
  <c r="C48"/>
  <c r="C102"/>
  <c r="C101" s="1"/>
  <c r="C12"/>
  <c r="C148" s="1"/>
  <c r="C149" s="1"/>
</calcChain>
</file>

<file path=xl/sharedStrings.xml><?xml version="1.0" encoding="utf-8"?>
<sst xmlns="http://schemas.openxmlformats.org/spreadsheetml/2006/main" count="288" uniqueCount="274">
  <si>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Федерацией </t>
  </si>
  <si>
    <t xml:space="preserve">Налог на доходы  физических  лиц с доходов, полученных  физическими лицами в соответствии со статьей 228 Налогового Кодекса Российской Федерации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</si>
  <si>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</si>
  <si>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</t>
  </si>
  <si>
    <t>000 1 08 07150 01 0000 110</t>
  </si>
  <si>
    <t>Доходы, получаемые в виде арендной платы за земельные участки, 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</si>
  <si>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000 1 11 05012 04 0000 120 </t>
  </si>
  <si>
    <t>Доходы, получаемые в виде арендной платы за земельные участки, 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</si>
  <si>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000 1 11 05012 04 0001 120 </t>
  </si>
  <si>
    <t>Доходы, получаемые в виде арендной платы за земельные участки,  государственная собственность на которые не разграничена и которые расположены в границах городских округов</t>
  </si>
  <si>
    <t xml:space="preserve">000 1 11 05012 04 0002 120 </t>
  </si>
  <si>
    <t>Средства от продажи права на заключение договоров аренды земельных участков, государственная собственность на которые не разграничена и которые расположены в границах городских округов</t>
  </si>
  <si>
    <t>000 1 11 05034 04 0000 120</t>
  </si>
  <si>
    <t>Доходы от сдачи в аренду имущества, находящегося в оперативном управлении органов управления городских округов и созданных  ими учреждений (за исключением имущества муниципальных бюджетных и автономных учреждений)</t>
  </si>
  <si>
    <t xml:space="preserve">Доходы от перечисления части прибыли государственных и муниципальных унитарных предприятий, остающейся после уплаты налогов и обязательных платежей </t>
  </si>
  <si>
    <t>Доходы от перечисления части прибыли, остающейся после уплаты налогов и иных обязательных платежей  муниципальных унитарных предприятий, созданных городскими округами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</si>
  <si>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</si>
  <si>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 xml:space="preserve"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 унитарных предприятий, в том числе казенных)  </t>
  </si>
  <si>
    <t>ДОХОДЫ ОТ ОКАЗАНИЯ ПЛАТНЫХ УСЛУГ (РАБОТ) И КОМПЕНСАЦИИ ЗАТРАТ ГОСУДАРСТВА</t>
  </si>
  <si>
    <t>000 1 14 02040 04 0000 410</t>
  </si>
  <si>
    <t>000 1 14 02043 04 0000 410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</si>
  <si>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</si>
  <si>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000 114 06012 04 0000 430</t>
  </si>
  <si>
    <t xml:space="preserve">000 1 16 03000 00 0000 140 </t>
  </si>
  <si>
    <t xml:space="preserve">000 1 16 06000 01 0000 140 </t>
  </si>
  <si>
    <t xml:space="preserve">000 1 16 08000 01 0000 140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</si>
  <si>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</si>
  <si>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000 1 16 25000 00 0000 140 </t>
  </si>
  <si>
    <t>000 1 16 33000 00 0000 140</t>
  </si>
  <si>
    <t>НАИМЕНОВАНИЕ  ПОКАЗАТЕЛЕЙ</t>
  </si>
  <si>
    <t>2</t>
  </si>
  <si>
    <t xml:space="preserve">бюджета муниципального образования "Город Астрахань" </t>
  </si>
  <si>
    <t xml:space="preserve">Доходы </t>
  </si>
  <si>
    <t>Коды бюджетной классификации</t>
  </si>
  <si>
    <t>000 1 00 00000 00 0000 000</t>
  </si>
  <si>
    <t>НАЛОГОВЫЕ И НЕНАЛОГОВЫЕ ДОХОДЫ</t>
  </si>
  <si>
    <t>000 1 01 00000 00 0000 000</t>
  </si>
  <si>
    <t xml:space="preserve">НАЛОГИ НА ПРИБЫЛЬ, ДОХОДЫ </t>
  </si>
  <si>
    <t>000 1 01 02000 01 0000 110</t>
  </si>
  <si>
    <t>в том числе по дополнительным нормативам отчислений</t>
  </si>
  <si>
    <t>000 1 01 02010 01 0000 110</t>
  </si>
  <si>
    <t>000 1 01 02020 01 0000 110</t>
  </si>
  <si>
    <t>000 1 01 02030 01 0000 110</t>
  </si>
  <si>
    <t>000 1 05 00000 00 0000 000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</si>
  <si>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</si>
  <si>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</si>
  <si>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</si>
  <si>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</si>
  <si>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000 1 06 00000 00 0000 000</t>
  </si>
  <si>
    <t>000 1 06 01000 00 0000 110</t>
  </si>
  <si>
    <t>Налог на имущество физических лиц</t>
  </si>
  <si>
    <t>000 1 06 01020 04 0000 110</t>
  </si>
  <si>
    <t>000 1 06 06000 00 0000 110</t>
  </si>
  <si>
    <t>000 1 08 00000 00 0000 000</t>
  </si>
  <si>
    <t>ГОСУДАРСТВЕННАЯ ПОШЛИНА</t>
  </si>
  <si>
    <t>000 1 08 03000 01 0000 110</t>
  </si>
  <si>
    <t>000 1 08 03010 01 0000 110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</si>
  <si>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 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</si>
  <si>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</si>
  <si>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</si>
  <si>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разрешения на установку рекламной конструкции</t>
  </si>
  <si>
    <t xml:space="preserve">000 1 11 00000 00 0000 000 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</si>
  <si>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</si>
  <si>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</si>
  <si>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000 1 11 05010 00 0000 120 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</si>
  <si>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</si>
  <si>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 ими учреждений (за исключением имущества бюджетных и автономных учреждений)</t>
  </si>
  <si>
    <t>000 1 11 05034 04 0001 120</t>
  </si>
  <si>
    <t>000 1 11 05034 04 0002 120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</si>
  <si>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</si>
  <si>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</si>
  <si>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</si>
  <si>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000 1 11 07014 04 0000 120</t>
  </si>
  <si>
    <t>000 1 11 09000 00 0000 120</t>
  </si>
  <si>
    <t>000 1 11 09040 00 0000 120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</si>
  <si>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</si>
  <si>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</si>
  <si>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000 1 11 09044 04 0002 120</t>
  </si>
  <si>
    <t>Платежи на установку и эксплуатацию рекламной конструкции</t>
  </si>
  <si>
    <t>000 1 11 09044 04 0003 120</t>
  </si>
  <si>
    <t>000 1 11 09044 04 0004 120</t>
  </si>
  <si>
    <t>Плата за наем муниципального жилого фонда</t>
  </si>
  <si>
    <t>000 1 11 09044 04 0005 120</t>
  </si>
  <si>
    <t>Средства от продажи права на заключение договоров на установку и эксплуатацию рекламной конструкции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</si>
  <si>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</si>
  <si>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</si>
  <si>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</si>
  <si>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</si>
  <si>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000 1 13 00000 00 0000 000</t>
  </si>
  <si>
    <t>000 1 13 02000 00 0000 130</t>
  </si>
  <si>
    <t>Доходы от компенсации затрат государства</t>
  </si>
  <si>
    <t>000 1 14 00000 00 0000 000</t>
  </si>
  <si>
    <t>ДОХОДЫ ОТ ПРОДАЖИ МАТЕРИАЛЬНЫХ И НЕМАТЕРИАЛЬНЫХ АКТИВОВ</t>
  </si>
  <si>
    <t>000 1 14 02000 00 0000 000</t>
  </si>
  <si>
    <t>000 114 06000 00 0000 430</t>
  </si>
  <si>
    <t>000 114 06010 00 0000 430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</si>
  <si>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</si>
  <si>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</si>
  <si>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000 1 16 00000 00 0000 000</t>
  </si>
  <si>
    <t>ШТРАФЫ, САНКЦИИ, ВОЗМЕЩЕНИЕ УЩЕРБА</t>
  </si>
  <si>
    <t>Денежные взыскания (штрафы) за нарушение законодательства о налогах и сборах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</si>
  <si>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</si>
  <si>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</si>
  <si>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</si>
  <si>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000 1 16 90000 00 0000 140</t>
  </si>
  <si>
    <t>Прочие поступления от денежных взысканий (штрафов) и иных сумм в возмещение ущерба</t>
  </si>
  <si>
    <t>000 1 12 01010 01 0000 120</t>
  </si>
  <si>
    <t>000 1 12 01020 01 0000 120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</si>
  <si>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</si>
  <si>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атмосферный воздух передвижными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</si>
  <si>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</si>
  <si>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</si>
  <si>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</si>
  <si>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</si>
  <si>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  </t>
  </si>
  <si>
    <t>000 1 03 00000 00 0000 000</t>
  </si>
  <si>
    <t>000 1 03 02000 01 0000 110</t>
  </si>
  <si>
    <t>Акцизы по подакцизным товарам (продукции),производимым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</si>
  <si>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</si>
  <si>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</si>
  <si>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</si>
  <si>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</si>
  <si>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Минимальный налог, зачисляемый в бюджеты субъектов Российской Федерации</t>
  </si>
  <si>
    <t>000 1 05 01011 01 0000 110</t>
  </si>
  <si>
    <t>000 1 05 01021 01 0000 110</t>
  </si>
  <si>
    <t>000 1 05 01050 01 0000 110</t>
  </si>
  <si>
    <t>000 1 01 02040 01 0000 110</t>
  </si>
  <si>
    <t>000 1 03 02230 01 0000 110</t>
  </si>
  <si>
    <t>000 1 03 02250 01 0000 110</t>
  </si>
  <si>
    <t>000 1 13 01000 00 0000 130</t>
  </si>
  <si>
    <t>Доходы от оказания платных услуг (работ)</t>
  </si>
  <si>
    <t>000 1 17 00000 00 0000 000</t>
  </si>
  <si>
    <t>ПРОЧИЕ НЕНАЛОГОВЫЕ ДОХОДЫ</t>
  </si>
  <si>
    <t>000 1 17 05040 04 0003 180</t>
  </si>
  <si>
    <t>Прочие неналоговые доходы бюджетов городских округов (плата за размещение нестационарных торговых объектов)</t>
  </si>
  <si>
    <t>000 1 05 04000 01 0000 110</t>
  </si>
  <si>
    <t>000 1 03 02240 01 0000 110</t>
  </si>
  <si>
    <t>Доходы от уплаты акцизов на на моторные масла для дизельных и (или) карбюраторных (инжекторных) двигателей,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</si>
  <si>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</si>
  <si>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</si>
  <si>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</si>
  <si>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</si>
  <si>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Налог, взимаемый в связи с применением патентной системы налогообложения</t>
  </si>
  <si>
    <t>Земельный налог с организаций</t>
  </si>
  <si>
    <t>000 1 06 06032 04 0000 110</t>
  </si>
  <si>
    <t>000 1 06 06030 00 0000 110</t>
  </si>
  <si>
    <t>Земельный налог с организаций, обладающих земельным участком, расположенным в границах городских округов</t>
  </si>
  <si>
    <t>000 1 06 06040 00 0000 110</t>
  </si>
  <si>
    <t>000 1 06 06042 04 0000 110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</si>
  <si>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</si>
  <si>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округов</t>
  </si>
  <si>
    <t>000 1 16 30000 01 0000 140</t>
  </si>
  <si>
    <t>Денежные взыскания (штрафы) за правонарушения в области дорожного движения</t>
  </si>
  <si>
    <t>Денежные взыскания (штрафы) за нарушение законодательства Российской Федерации об электроэнергетике</t>
  </si>
  <si>
    <t>000 1 16 41000 01 0000 140</t>
  </si>
  <si>
    <t>000 1 16 43000 01 0000 140</t>
  </si>
  <si>
    <t>000 1 16 45000 01 0000 140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</si>
  <si>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</si>
  <si>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взыскания (штрафы) за нарушения законодательства Российской Федерации о промышленной безопасности</t>
  </si>
  <si>
    <t>Средства на развитие территории</t>
  </si>
  <si>
    <t>000 108 07173 01 1000 110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</si>
  <si>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 грузов, зачисляемая в бюджеты городских округов</t>
  </si>
  <si>
    <t>Земельный налог</t>
  </si>
  <si>
    <t xml:space="preserve">Налог на доходы физических лиц 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</si>
  <si>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</si>
  <si>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</si>
  <si>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</si>
  <si>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</si>
  <si>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</si>
  <si>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</si>
  <si>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</si>
  <si>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</si>
  <si>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Дотации бюджетам городских округов на выравнивание бюджетной обеспеченности</t>
  </si>
  <si>
    <t>Прочие субсидии</t>
  </si>
  <si>
    <t>Прочие субсидии бюджетам городских округов</t>
  </si>
  <si>
    <t>Субсидии муниципальным образованиям Астраханской области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«Развитие дорожного хозяйства Астраханской области»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</si>
  <si>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</si>
  <si>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</si>
  <si>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Прочие субвенции</t>
  </si>
  <si>
    <t>Прочие субвенции бюджетам городских округов</t>
  </si>
  <si>
    <t>Субвенции муниципальным образованиям Астраханской области на содержание административных комиссий в рамках ведомственной целевой программы "Формирование позитивного образа Астраханской области в рамках межрегиональных связей"</t>
  </si>
  <si>
    <t>Иные межбюджетные трансферты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</si>
  <si>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</si>
  <si>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Прочие межбюджетные трансферты, передаваемые бюджетам городских округов</t>
  </si>
  <si>
    <t>ВСЕГО  ДОХОДОВ БЮДЖЕТА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</si>
  <si>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</t>
  </si>
  <si>
    <t>Субвенция муниципальным образованиям Астраханской области на осуществление отдельных полномочий в области санитарно-эпидемиологического благополучия населения в рамках ведомственной целевой программы "Повышение качества государственного управления службы ветеринарии Астраханской области и уровня организации профилактических мероприятий"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</si>
  <si>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</t>
  </si>
  <si>
    <t>тыс.руб.</t>
  </si>
  <si>
    <t>к решению Городской Думы</t>
  </si>
  <si>
    <t>муниципального образования</t>
  </si>
  <si>
    <t>"Город Астрахань"</t>
  </si>
  <si>
    <t>Приложение № 1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</si>
  <si>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</si>
  <si>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 xml:space="preserve">ДОХОДЫ ОТ ИСПОЛЬЗОВАНИЯ ИМУЩЕСТВА, НАХОДЯЩЕГОСЯ В ГОСУДАРСТВЕННОЙ И МУНИЦИПАЛЬНОЙ СОБСТВЕННОСТИ  </t>
  </si>
  <si>
    <t>000 1 11 05034 04 0003 120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</si>
  <si>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(доходы от сдачи в субаренду имущества, находящегося в оперативном управлении органов управления городских округов и созданных  ими учреждений (за исключением имущества муниципальных  бюджетных и автономных учреждений)  </t>
  </si>
  <si>
    <t>000 1 17 05040 04 0004 180</t>
  </si>
  <si>
    <t>000 1 17 05040 04 0005 180</t>
  </si>
  <si>
    <t>Прочие неналоговые доходы бюджетов городских округов (плата за разрешение на право размещения нестационарного торгового объекта во время проведения городских массовых мероприятий)</t>
  </si>
  <si>
    <t>Прочие неналоговые доходы бюджетов городских округов (плата по конкурсу за право заключения договора на размещение нестационарного торгового объекта )</t>
  </si>
  <si>
    <t>Субвенции муниципальным образованиям Астраханской области на осуществление деятельности комиссий по делам несовершеннолетних и защите их прав</t>
  </si>
  <si>
    <t>000 2 02 10000 00 0000 151</t>
  </si>
  <si>
    <t>000 2 02 15001 04 0000 151</t>
  </si>
  <si>
    <t>000 2 02 15001 00 0000 151</t>
  </si>
  <si>
    <t xml:space="preserve">Субсидии бюджетам бюджетной системы Российской Федерации (межбюджетные субсидии) </t>
  </si>
  <si>
    <t>000 2 02 20000 00 0000 151</t>
  </si>
  <si>
    <t>000 2 02 29999 00 0000 151</t>
  </si>
  <si>
    <t>000 2 02 29999 04 0000 151</t>
  </si>
  <si>
    <t>737 2 02 29999 04 0000 151</t>
  </si>
  <si>
    <t>000 2 02 30000 00 0000 151</t>
  </si>
  <si>
    <t xml:space="preserve">Субвенции бюджетам бюджетной системы Российской Федерации </t>
  </si>
  <si>
    <t>000 2 02 35120 00 0000 151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</si>
  <si>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</si>
  <si>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707 2 02 35120 04 0000 151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</si>
  <si>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</si>
  <si>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000 2 02 30029 00 0000 151</t>
  </si>
  <si>
    <t>741 2 02 30029 04 0000 151</t>
  </si>
  <si>
    <t>000 2 02 39999 00 0000 151</t>
  </si>
  <si>
    <t>000 2 02 39999 04 0000 151</t>
  </si>
  <si>
    <t>741 2 02 39999 04 0000 151</t>
  </si>
  <si>
    <t>707 2 02 39999 04 0000 151</t>
  </si>
  <si>
    <t>738 2 02 39999 04 0000 151</t>
  </si>
  <si>
    <t xml:space="preserve">000 2 02 40000 00 0000 151 </t>
  </si>
  <si>
    <t xml:space="preserve">739 2 02 45144 04 0000 151 </t>
  </si>
  <si>
    <t xml:space="preserve">Дотации бюджетам бюджетной системы Российской Федерации </t>
  </si>
  <si>
    <t xml:space="preserve">737 2 02 20077 04 0000 151 </t>
  </si>
  <si>
    <t xml:space="preserve">Субсидии  бюджетам городских округов на софинансирование  капитальных вложений в объекты муниципальной собственности </t>
  </si>
  <si>
    <t xml:space="preserve">737 2 02 20302 04 0000 151 </t>
  </si>
  <si>
    <t xml:space="preserve">000 2 02 49999 04 0000 151 </t>
  </si>
  <si>
    <t>Иные межбюджетные трансферты из бюджета Астраханской области муниципальным образованиям Астраханской области на финансовое обеспечение дорожной деятельности</t>
  </si>
  <si>
    <t>706 2 02 29999 04 0000 151</t>
  </si>
  <si>
    <t xml:space="preserve">737 2 02 49999 04 0000 151 </t>
  </si>
  <si>
    <t>Иные межбюджетные трансферты из бюджета Астраханской области муниципальным образованиям Астраханской области на погашение задолженности по исполнительным листам, выданным Арбитражным судом Астраханской области по обращению взыскания на средства бюджета Астраханской области</t>
  </si>
  <si>
    <t>706 2 02 20051 04 0000 151</t>
  </si>
  <si>
    <t>Субсидии на проведение комплексных кадастровых работ в рамках федеральной целевой программы "Развитие единой государственной системы регистрации прав и кадастрового учета недвижимости (2014-2019)" , в рамках ведомственной целевой программы "Совершенствование системы управления государственной собственностью Астраханской области"</t>
  </si>
  <si>
    <t>Субсидии бюджетам городских округов на реализацию федеральных целевых программ</t>
  </si>
  <si>
    <t>Субсидии бюджетам городских округов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</si>
  <si>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737 2 02 20299 04 0000 151 </t>
  </si>
  <si>
    <t>Субсидии на реализацию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 в Астраханской области" государственной программы "Развитие физической культуры и спорта в Астраханской области"</t>
  </si>
  <si>
    <t>Субсидии за счет средств бюджета Астраханской области  на реализацию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 в Астраханской области" государственной программы "Развитие физической культуры и спорта в Астраханской области"</t>
  </si>
  <si>
    <t>Субсидии на финансовое обеспечение дорожной деятельности 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</t>
  </si>
  <si>
    <t>000 2 19 00000 00 0000 000</t>
  </si>
  <si>
    <t>Возврат остатков субсидий, субвенций и иных межбюджетных трансфертов, имеющих целевое значение, прошлых лет</t>
  </si>
  <si>
    <t>000 219 60010 04 0000 151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</si>
  <si>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</si>
  <si>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Субсидии на поддержку государственных программ субъектов Российской Федерации и муниципальных программ формирования современной городской среды в рамках подпрограммы «Формирование современной городской среды» государственной программы «Улучшение качества предоставления жилищно-коммунальных услуг на территории Астраханской области» </t>
  </si>
  <si>
    <t>Иные межбюджетные трансферты из бюджета Астраханской области муниципальным образованиям Астраханской области на исполнение наказов избирателей депутатам Думы Астраханской области</t>
  </si>
  <si>
    <t>738 2 02 29999 04 0000 151</t>
  </si>
  <si>
    <t>741 2 02 29999 04 0000 151</t>
  </si>
  <si>
    <t xml:space="preserve">Субсидии,выделяемые из бюджета Астраханской области на создание в дошкольных образовательных, общеобразовательных организациях, организациях дополнительного образования детей (в том числе организациях, осуществляющих образовательную деятельность по адаптированным образовательным программам) условий для получения детьми-инвалидами качественного образования на 2017 год </t>
  </si>
  <si>
    <t xml:space="preserve">707 2 02 49999 04 0000 151 </t>
  </si>
  <si>
    <t>Иные межбюджетные трансферты из бюджета Астраханской области муниципальным образованиям Астраханской области на развитие дорожного хозяйства</t>
  </si>
  <si>
    <t xml:space="preserve"> 2018 год</t>
  </si>
  <si>
    <t xml:space="preserve"> </t>
  </si>
  <si>
    <t>Субсидии  из бюджета Астраханской области муниципальным образованиям Астраханской области на 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</t>
  </si>
  <si>
    <t>Субсидии  из бюджета Астраханской области муниципальным образованиям Астраханской области на реализацию мероприятий подпрограммы "Ликвидация накопленного экологического ущерба на территории Астраханской области" государственной программы "Охрана окружающей среды Астраханской области"</t>
  </si>
  <si>
    <t>Субсидии  из бюджета Астраханской области муниципальным образованиям Астраханской области на строительство (приобретение, реконструкцию)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образование Астраханской области"</t>
  </si>
  <si>
    <t>739 2 02 29999 04 0000 151</t>
  </si>
  <si>
    <t>Субсидии  из бюджета Астраханской области муниципальным образованиям Астраханской области на поддержку отрасли культуры в рамках государственной программы "Развитие культуры и туризма в Астраханской области"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</si>
  <si>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</t>
  </si>
  <si>
    <t>Субвенция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</si>
  <si>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Субвенция на обеспечение дополнительного образования детей в муниципальных общеобразовательных организациях</t>
  </si>
  <si>
    <t xml:space="preserve">на 2018 год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</si>
  <si>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</si>
  <si>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</si>
  <si>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</si>
  <si>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</si>
  <si>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Субсидии бюджетам городских округов на обеспечение мероприятий по переселению граждан из аварийного жилищного фонда за счет средств бюджетов</t>
  </si>
  <si>
    <t xml:space="preserve"> от          2017  №      .  </t>
  </si>
  <si>
    <r>
      <t xml:space="preserve">Доходы от сдачи </t>
    </r>
    <r>
      <rPr>
        <b/>
        <sz val="12"/>
        <rFont val="Times New Roman"/>
        <family val="1"/>
        <charset val="204"/>
      </rPr>
      <t xml:space="preserve">в аренду </t>
    </r>
    <r>
      <rPr>
        <sz val="12"/>
        <rFont val="Times New Roman"/>
        <family val="1"/>
        <charset val="204"/>
      </rPr>
      <t>имущества, находящегося в оперативном управлении органов управления городских округов и созданных  ими учреждений (за исключением имущества муниципальных бюджетных и автономных учреждений)</t>
    </r>
  </si>
  <si>
    <r>
      <t xml:space="preserve">Средства от </t>
    </r>
    <r>
      <rPr>
        <b/>
        <sz val="12"/>
        <rFont val="Times New Roman"/>
        <family val="1"/>
        <charset val="204"/>
      </rPr>
      <t>продажи права н</t>
    </r>
    <r>
      <rPr>
        <sz val="12"/>
        <rFont val="Times New Roman"/>
        <family val="1"/>
        <charset val="204"/>
      </rPr>
      <t>а заключение договоров аренды объектов нежилого муниципального фонда</t>
    </r>
  </si>
  <si>
    <r>
      <t xml:space="preserve">ВСЕГО  ДОХОДОВ БЮДЖЕТА </t>
    </r>
    <r>
      <rPr>
        <sz val="12"/>
        <rFont val="Times New Roman"/>
        <family val="1"/>
        <charset val="204"/>
      </rPr>
      <t xml:space="preserve">без учета безвозмездных поступлений и НДФЛ по дополнительным нормативам отчислений </t>
    </r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</si>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</sst>
</file>

<file path=xl/styles.xml><?xml version="1.0" encoding="utf-8"?>
<styleSheet xmlns="http://schemas.openxmlformats.org/spreadsheetml/2006/main">
  <numFmts count="6">
    <numFmt numFmtId="42" formatCode="_-* #,##0&quot;р.&quot;_-;\-* #,##0&quot;р.&quot;_-;_-* &quot;-&quot;&quot;р.&quot;_-;_-@_-"/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.0"/>
    <numFmt numFmtId="166" formatCode="_(* #,##0.0_);_(* \(#,##0.0\);_(* &quot;-&quot;??_);_(@_)"/>
  </numFmts>
  <fonts count="13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Arial Cyr"/>
      <family val="2"/>
    </font>
    <font>
      <i/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1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42" fontId="6" fillId="0" borderId="0" applyFont="0" applyFill="0" applyBorder="0" applyAlignment="0" applyProtection="0"/>
    <xf numFmtId="0" fontId="6" fillId="0" borderId="0">
      <alignment vertical="top" wrapText="1"/>
    </xf>
    <xf numFmtId="0" fontId="1" fillId="0" borderId="0"/>
    <xf numFmtId="0" fontId="4" fillId="0" borderId="0"/>
    <xf numFmtId="0" fontId="4" fillId="0" borderId="0"/>
    <xf numFmtId="0" fontId="6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6" fillId="0" borderId="0" applyFont="0" applyFill="0" applyBorder="0" applyAlignment="0" applyProtection="0"/>
    <xf numFmtId="49" fontId="11" fillId="0" borderId="9">
      <alignment horizontal="center" vertical="top" shrinkToFit="1"/>
    </xf>
    <xf numFmtId="0" fontId="11" fillId="0" borderId="9">
      <alignment horizontal="left" vertical="top" wrapText="1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2" fillId="0" borderId="0" xfId="0" applyFont="1" applyFill="1"/>
    <xf numFmtId="49" fontId="3" fillId="0" borderId="0" xfId="0" applyNumberFormat="1" applyFont="1" applyFill="1" applyBorder="1"/>
    <xf numFmtId="49" fontId="2" fillId="0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3" fillId="0" borderId="0" xfId="0" applyFont="1" applyFill="1"/>
    <xf numFmtId="165" fontId="3" fillId="0" borderId="0" xfId="0" applyNumberFormat="1" applyFont="1" applyFill="1" applyAlignment="1">
      <alignment horizontal="center"/>
    </xf>
    <xf numFmtId="0" fontId="7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43" fontId="3" fillId="0" borderId="0" xfId="43" applyFont="1" applyFill="1"/>
    <xf numFmtId="165" fontId="9" fillId="0" borderId="0" xfId="43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3" fillId="0" borderId="5" xfId="0" quotePrefix="1" applyNumberFormat="1" applyFont="1" applyFill="1" applyBorder="1" applyAlignment="1">
      <alignment horizontal="center" vertical="center"/>
    </xf>
    <xf numFmtId="0" fontId="3" fillId="0" borderId="3" xfId="0" quotePrefix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left" wrapText="1"/>
    </xf>
    <xf numFmtId="165" fontId="2" fillId="0" borderId="7" xfId="43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left" wrapText="1"/>
    </xf>
    <xf numFmtId="165" fontId="2" fillId="0" borderId="6" xfId="43" applyNumberFormat="1" applyFont="1" applyFill="1" applyBorder="1" applyAlignment="1">
      <alignment horizontal="center"/>
    </xf>
    <xf numFmtId="164" fontId="12" fillId="0" borderId="6" xfId="0" applyNumberFormat="1" applyFont="1" applyFill="1" applyBorder="1" applyAlignment="1">
      <alignment horizontal="left" wrapText="1"/>
    </xf>
    <xf numFmtId="165" fontId="12" fillId="0" borderId="6" xfId="43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justify" wrapText="1"/>
    </xf>
    <xf numFmtId="165" fontId="3" fillId="0" borderId="6" xfId="43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justify" wrapText="1"/>
    </xf>
    <xf numFmtId="164" fontId="3" fillId="0" borderId="6" xfId="0" applyNumberFormat="1" applyFont="1" applyFill="1" applyBorder="1" applyAlignment="1">
      <alignment horizontal="left" wrapText="1"/>
    </xf>
    <xf numFmtId="164" fontId="3" fillId="0" borderId="6" xfId="0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horizontal="center" wrapText="1"/>
    </xf>
    <xf numFmtId="164" fontId="3" fillId="0" borderId="6" xfId="0" quotePrefix="1" applyNumberFormat="1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6" xfId="13" applyFont="1" applyFill="1" applyBorder="1" applyAlignment="1">
      <alignment horizontal="left" wrapText="1"/>
    </xf>
    <xf numFmtId="0" fontId="12" fillId="0" borderId="6" xfId="0" applyNumberFormat="1" applyFont="1" applyFill="1" applyBorder="1" applyAlignment="1">
      <alignment horizontal="left" wrapText="1"/>
    </xf>
    <xf numFmtId="49" fontId="12" fillId="0" borderId="6" xfId="0" applyNumberFormat="1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165" fontId="3" fillId="0" borderId="8" xfId="43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left" wrapText="1"/>
    </xf>
    <xf numFmtId="49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 wrapText="1"/>
    </xf>
    <xf numFmtId="165" fontId="3" fillId="0" borderId="5" xfId="43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/>
    <xf numFmtId="0" fontId="2" fillId="0" borderId="4" xfId="0" applyFont="1" applyFill="1" applyBorder="1" applyAlignment="1">
      <alignment horizontal="left" wrapText="1"/>
    </xf>
    <xf numFmtId="165" fontId="2" fillId="0" borderId="4" xfId="43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/>
    </xf>
    <xf numFmtId="166" fontId="10" fillId="0" borderId="0" xfId="43" applyNumberFormat="1" applyFont="1" applyFill="1" applyAlignment="1">
      <alignment horizontal="right" vertical="top"/>
    </xf>
    <xf numFmtId="0" fontId="10" fillId="0" borderId="0" xfId="12" applyFont="1" applyFill="1" applyAlignment="1">
      <alignment horizontal="right"/>
    </xf>
  </cellXfs>
  <cellStyles count="51">
    <cellStyle name="20% - Акцент1 2" xfId="1"/>
    <cellStyle name="20% - Акцент2 2" xfId="2"/>
    <cellStyle name="20% - Акцент3 2" xfId="3"/>
    <cellStyle name="20% - Акцент4 2" xfId="4"/>
    <cellStyle name="40% - Акцент3 2" xfId="5"/>
    <cellStyle name="60% - Акцент3 2" xfId="6"/>
    <cellStyle name="60% - Акцент4 2" xfId="7"/>
    <cellStyle name="60% - Акцент6 2" xfId="8"/>
    <cellStyle name="xl29" xfId="45"/>
    <cellStyle name="xl39" xfId="46"/>
    <cellStyle name="Денежный [0] 2" xfId="9"/>
    <cellStyle name="Обычный" xfId="0" builtinId="0"/>
    <cellStyle name="Обычный 2" xfId="10"/>
    <cellStyle name="Обычный 3" xfId="11"/>
    <cellStyle name="Обычный 3 2" xfId="47"/>
    <cellStyle name="Обычный 3 3" xfId="48"/>
    <cellStyle name="Обычный_Лист3" xfId="12"/>
    <cellStyle name="Обычный_п.1 доходы 2016-2017" xfId="13"/>
    <cellStyle name="Примечание 2" xfId="14"/>
    <cellStyle name="Примечание 2 2" xfId="15"/>
    <cellStyle name="Примечание 2 2 10" xfId="16"/>
    <cellStyle name="Примечание 2 2 11" xfId="17"/>
    <cellStyle name="Примечание 2 2 12" xfId="18"/>
    <cellStyle name="Примечание 2 2 13" xfId="19"/>
    <cellStyle name="Примечание 2 2 2" xfId="20"/>
    <cellStyle name="Примечание 2 2 3" xfId="21"/>
    <cellStyle name="Примечание 2 2 4" xfId="22"/>
    <cellStyle name="Примечание 2 2 5" xfId="23"/>
    <cellStyle name="Примечание 2 2 6" xfId="24"/>
    <cellStyle name="Примечание 2 2 7" xfId="25"/>
    <cellStyle name="Примечание 2 2 8" xfId="26"/>
    <cellStyle name="Примечание 2 2 9" xfId="27"/>
    <cellStyle name="Примечание 3" xfId="28"/>
    <cellStyle name="Примечание 3 10" xfId="29"/>
    <cellStyle name="Примечание 3 11" xfId="30"/>
    <cellStyle name="Примечание 3 12" xfId="31"/>
    <cellStyle name="Примечание 3 13" xfId="32"/>
    <cellStyle name="Примечание 3 2" xfId="33"/>
    <cellStyle name="Примечание 3 3" xfId="34"/>
    <cellStyle name="Примечание 3 4" xfId="35"/>
    <cellStyle name="Примечание 3 5" xfId="36"/>
    <cellStyle name="Примечание 3 6" xfId="37"/>
    <cellStyle name="Примечание 3 7" xfId="38"/>
    <cellStyle name="Примечание 3 8" xfId="39"/>
    <cellStyle name="Примечание 3 9" xfId="40"/>
    <cellStyle name="Процентный 2" xfId="41"/>
    <cellStyle name="Процентный 3" xfId="42"/>
    <cellStyle name="Процентный 3 2" xfId="49"/>
    <cellStyle name="Процентный 3 3" xfId="50"/>
    <cellStyle name="Финансовый" xfId="43" builtinId="3"/>
    <cellStyle name="Финансовый [0] 2" xfId="4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9"/>
  <sheetViews>
    <sheetView tabSelected="1" zoomScaleSheetLayoutView="100" zoomScalePageLayoutView="90" workbookViewId="0">
      <selection sqref="A1:C1"/>
    </sheetView>
  </sheetViews>
  <sheetFormatPr defaultRowHeight="15.75"/>
  <cols>
    <col min="1" max="1" width="24.5703125" style="5" customWidth="1"/>
    <col min="2" max="2" width="55.7109375" style="3" customWidth="1"/>
    <col min="3" max="3" width="12" style="9" customWidth="1"/>
    <col min="4" max="4" width="14" style="12" customWidth="1"/>
    <col min="5" max="5" width="21.42578125" style="8" customWidth="1"/>
    <col min="6" max="16384" width="9.140625" style="8"/>
  </cols>
  <sheetData>
    <row r="1" spans="1:4">
      <c r="A1" s="54" t="s">
        <v>192</v>
      </c>
      <c r="B1" s="54"/>
      <c r="C1" s="54"/>
    </row>
    <row r="2" spans="1:4">
      <c r="A2" s="55" t="s">
        <v>189</v>
      </c>
      <c r="B2" s="55"/>
      <c r="C2" s="55"/>
    </row>
    <row r="3" spans="1:4" ht="15.75" customHeight="1">
      <c r="A3" s="55" t="s">
        <v>190</v>
      </c>
      <c r="B3" s="55"/>
      <c r="C3" s="55"/>
    </row>
    <row r="4" spans="1:4">
      <c r="A4" s="55" t="s">
        <v>191</v>
      </c>
      <c r="B4" s="55"/>
      <c r="C4" s="55"/>
    </row>
    <row r="5" spans="1:4">
      <c r="A5" s="55" t="s">
        <v>269</v>
      </c>
      <c r="B5" s="55"/>
      <c r="C5" s="55"/>
    </row>
    <row r="6" spans="1:4" s="10" customFormat="1" ht="18.75">
      <c r="A6" s="53" t="s">
        <v>32</v>
      </c>
      <c r="B6" s="53"/>
      <c r="C6" s="53"/>
      <c r="D6" s="13"/>
    </row>
    <row r="7" spans="1:4" s="10" customFormat="1" ht="18.75">
      <c r="A7" s="53" t="s">
        <v>31</v>
      </c>
      <c r="B7" s="53"/>
      <c r="C7" s="53"/>
      <c r="D7" s="13"/>
    </row>
    <row r="8" spans="1:4" s="10" customFormat="1" ht="18.75">
      <c r="A8" s="53" t="s">
        <v>263</v>
      </c>
      <c r="B8" s="53"/>
      <c r="C8" s="53"/>
      <c r="D8" s="13"/>
    </row>
    <row r="9" spans="1:4" ht="16.5" thickBot="1">
      <c r="A9" s="6"/>
      <c r="B9" s="1"/>
      <c r="C9" s="11" t="s">
        <v>188</v>
      </c>
    </row>
    <row r="10" spans="1:4" ht="32.25" thickBot="1">
      <c r="A10" s="16" t="s">
        <v>33</v>
      </c>
      <c r="B10" s="17" t="s">
        <v>29</v>
      </c>
      <c r="C10" s="18" t="s">
        <v>253</v>
      </c>
      <c r="D10" s="8"/>
    </row>
    <row r="11" spans="1:4" s="7" customFormat="1" ht="16.5" thickBot="1">
      <c r="A11" s="19">
        <v>1</v>
      </c>
      <c r="B11" s="20" t="s">
        <v>30</v>
      </c>
      <c r="C11" s="21">
        <v>3</v>
      </c>
    </row>
    <row r="12" spans="1:4">
      <c r="A12" s="22" t="s">
        <v>34</v>
      </c>
      <c r="B12" s="23" t="s">
        <v>35</v>
      </c>
      <c r="C12" s="24">
        <f>C13+C26+C42+C48+C69+C75+C78+C85+C34+C20+C97</f>
        <v>4106049</v>
      </c>
      <c r="D12" s="8"/>
    </row>
    <row r="13" spans="1:4">
      <c r="A13" s="25" t="s">
        <v>36</v>
      </c>
      <c r="B13" s="26" t="s">
        <v>37</v>
      </c>
      <c r="C13" s="27">
        <f>C14</f>
        <v>2072745</v>
      </c>
      <c r="D13" s="8"/>
    </row>
    <row r="14" spans="1:4">
      <c r="A14" s="25" t="s">
        <v>38</v>
      </c>
      <c r="B14" s="26" t="s">
        <v>163</v>
      </c>
      <c r="C14" s="27">
        <f>C16+C17+C18+C19</f>
        <v>2072745</v>
      </c>
      <c r="D14" s="8"/>
    </row>
    <row r="15" spans="1:4" ht="31.5">
      <c r="A15" s="25"/>
      <c r="B15" s="28" t="s">
        <v>39</v>
      </c>
      <c r="C15" s="29">
        <v>998818</v>
      </c>
      <c r="D15" s="8"/>
    </row>
    <row r="16" spans="1:4" ht="96" customHeight="1">
      <c r="A16" s="30" t="s">
        <v>40</v>
      </c>
      <c r="B16" s="31" t="s">
        <v>114</v>
      </c>
      <c r="C16" s="32">
        <v>2005381</v>
      </c>
      <c r="D16" s="14"/>
    </row>
    <row r="17" spans="1:4" ht="144.75" customHeight="1">
      <c r="A17" s="30" t="s">
        <v>41</v>
      </c>
      <c r="B17" s="31" t="s">
        <v>0</v>
      </c>
      <c r="C17" s="32">
        <v>22386</v>
      </c>
      <c r="D17" s="8"/>
    </row>
    <row r="18" spans="1:4" ht="56.25" customHeight="1">
      <c r="A18" s="30" t="s">
        <v>42</v>
      </c>
      <c r="B18" s="31" t="s">
        <v>1</v>
      </c>
      <c r="C18" s="32">
        <v>19691</v>
      </c>
      <c r="D18" s="8"/>
    </row>
    <row r="19" spans="1:4" ht="110.25">
      <c r="A19" s="30" t="s">
        <v>126</v>
      </c>
      <c r="B19" s="31" t="s">
        <v>193</v>
      </c>
      <c r="C19" s="32">
        <v>25287</v>
      </c>
      <c r="D19" s="8"/>
    </row>
    <row r="20" spans="1:4" ht="32.25" customHeight="1">
      <c r="A20" s="25" t="s">
        <v>115</v>
      </c>
      <c r="B20" s="33" t="s">
        <v>164</v>
      </c>
      <c r="C20" s="27">
        <f>C21</f>
        <v>47115</v>
      </c>
      <c r="D20" s="8"/>
    </row>
    <row r="21" spans="1:4" ht="33" customHeight="1">
      <c r="A21" s="30" t="s">
        <v>116</v>
      </c>
      <c r="B21" s="31" t="s">
        <v>117</v>
      </c>
      <c r="C21" s="32">
        <f>SUM(C22+C24+C23+C25)</f>
        <v>47115</v>
      </c>
      <c r="D21" s="8"/>
    </row>
    <row r="22" spans="1:4" ht="96" customHeight="1">
      <c r="A22" s="30" t="s">
        <v>127</v>
      </c>
      <c r="B22" s="31" t="s">
        <v>141</v>
      </c>
      <c r="C22" s="32">
        <v>12485</v>
      </c>
      <c r="D22" s="8"/>
    </row>
    <row r="23" spans="1:4" ht="111" customHeight="1">
      <c r="A23" s="30" t="s">
        <v>136</v>
      </c>
      <c r="B23" s="31" t="s">
        <v>137</v>
      </c>
      <c r="C23" s="32">
        <v>330</v>
      </c>
      <c r="D23" s="8"/>
    </row>
    <row r="24" spans="1:4" ht="93" customHeight="1">
      <c r="A24" s="30" t="s">
        <v>128</v>
      </c>
      <c r="B24" s="31" t="s">
        <v>140</v>
      </c>
      <c r="C24" s="32">
        <v>33546</v>
      </c>
      <c r="D24" s="8"/>
    </row>
    <row r="25" spans="1:4" ht="91.5" customHeight="1">
      <c r="A25" s="30" t="s">
        <v>138</v>
      </c>
      <c r="B25" s="31" t="s">
        <v>139</v>
      </c>
      <c r="C25" s="32">
        <v>754</v>
      </c>
      <c r="D25" s="8"/>
    </row>
    <row r="26" spans="1:4">
      <c r="A26" s="25" t="s">
        <v>43</v>
      </c>
      <c r="B26" s="26" t="s">
        <v>165</v>
      </c>
      <c r="C26" s="27">
        <f>SUM(C27+C31+C32+C33)</f>
        <v>807948</v>
      </c>
      <c r="D26" s="8"/>
    </row>
    <row r="27" spans="1:4" ht="31.5">
      <c r="A27" s="25" t="s">
        <v>119</v>
      </c>
      <c r="B27" s="26" t="s">
        <v>118</v>
      </c>
      <c r="C27" s="27">
        <f>C28+C29+C30</f>
        <v>465141</v>
      </c>
      <c r="D27" s="8"/>
    </row>
    <row r="28" spans="1:4" ht="31.5">
      <c r="A28" s="30" t="s">
        <v>123</v>
      </c>
      <c r="B28" s="34" t="s">
        <v>120</v>
      </c>
      <c r="C28" s="32">
        <v>327879</v>
      </c>
      <c r="D28" s="8"/>
    </row>
    <row r="29" spans="1:4" ht="47.25">
      <c r="A29" s="30" t="s">
        <v>124</v>
      </c>
      <c r="B29" s="34" t="s">
        <v>121</v>
      </c>
      <c r="C29" s="32">
        <v>103999</v>
      </c>
      <c r="D29" s="8"/>
    </row>
    <row r="30" spans="1:4" ht="31.5">
      <c r="A30" s="30" t="s">
        <v>125</v>
      </c>
      <c r="B30" s="34" t="s">
        <v>122</v>
      </c>
      <c r="C30" s="32">
        <v>33263</v>
      </c>
      <c r="D30" s="8"/>
    </row>
    <row r="31" spans="1:4" ht="31.5">
      <c r="A31" s="25" t="s">
        <v>44</v>
      </c>
      <c r="B31" s="26" t="s">
        <v>45</v>
      </c>
      <c r="C31" s="27">
        <v>324845</v>
      </c>
      <c r="D31" s="8"/>
    </row>
    <row r="32" spans="1:4">
      <c r="A32" s="25" t="s">
        <v>46</v>
      </c>
      <c r="B32" s="26" t="s">
        <v>47</v>
      </c>
      <c r="C32" s="27">
        <v>4905</v>
      </c>
      <c r="D32" s="8"/>
    </row>
    <row r="33" spans="1:4" ht="31.5">
      <c r="A33" s="25" t="s">
        <v>135</v>
      </c>
      <c r="B33" s="26" t="s">
        <v>142</v>
      </c>
      <c r="C33" s="27">
        <v>13057</v>
      </c>
      <c r="D33" s="8"/>
    </row>
    <row r="34" spans="1:4">
      <c r="A34" s="25" t="s">
        <v>48</v>
      </c>
      <c r="B34" s="26" t="s">
        <v>166</v>
      </c>
      <c r="C34" s="27">
        <f>C35+C37</f>
        <v>404017</v>
      </c>
      <c r="D34" s="8"/>
    </row>
    <row r="35" spans="1:4">
      <c r="A35" s="25" t="s">
        <v>49</v>
      </c>
      <c r="B35" s="26" t="s">
        <v>50</v>
      </c>
      <c r="C35" s="27">
        <f>C36</f>
        <v>118506</v>
      </c>
      <c r="D35" s="8"/>
    </row>
    <row r="36" spans="1:4" ht="47.25">
      <c r="A36" s="30" t="s">
        <v>51</v>
      </c>
      <c r="B36" s="31" t="s">
        <v>2</v>
      </c>
      <c r="C36" s="32">
        <v>118506</v>
      </c>
      <c r="D36" s="8"/>
    </row>
    <row r="37" spans="1:4">
      <c r="A37" s="25" t="s">
        <v>52</v>
      </c>
      <c r="B37" s="26" t="s">
        <v>162</v>
      </c>
      <c r="C37" s="27">
        <f>C38+C40</f>
        <v>285511</v>
      </c>
      <c r="D37" s="8"/>
    </row>
    <row r="38" spans="1:4">
      <c r="A38" s="30" t="s">
        <v>145</v>
      </c>
      <c r="B38" s="35" t="s">
        <v>143</v>
      </c>
      <c r="C38" s="32">
        <f>C39</f>
        <v>222040</v>
      </c>
      <c r="D38" s="8"/>
    </row>
    <row r="39" spans="1:4" ht="47.25">
      <c r="A39" s="30" t="s">
        <v>144</v>
      </c>
      <c r="B39" s="35" t="s">
        <v>146</v>
      </c>
      <c r="C39" s="32">
        <v>222040</v>
      </c>
      <c r="D39" s="8"/>
    </row>
    <row r="40" spans="1:4">
      <c r="A40" s="30" t="s">
        <v>147</v>
      </c>
      <c r="B40" s="35" t="s">
        <v>149</v>
      </c>
      <c r="C40" s="32">
        <f>C41</f>
        <v>63471</v>
      </c>
      <c r="D40" s="8"/>
    </row>
    <row r="41" spans="1:4" ht="47.25">
      <c r="A41" s="36" t="s">
        <v>148</v>
      </c>
      <c r="B41" s="35" t="s">
        <v>150</v>
      </c>
      <c r="C41" s="32">
        <v>63471</v>
      </c>
      <c r="D41" s="8"/>
    </row>
    <row r="42" spans="1:4" s="4" customFormat="1">
      <c r="A42" s="25" t="s">
        <v>53</v>
      </c>
      <c r="B42" s="33" t="s">
        <v>54</v>
      </c>
      <c r="C42" s="27">
        <f>C43+C45</f>
        <v>91424</v>
      </c>
    </row>
    <row r="43" spans="1:4" s="4" customFormat="1" ht="38.25" customHeight="1">
      <c r="A43" s="30" t="s">
        <v>55</v>
      </c>
      <c r="B43" s="31" t="s">
        <v>3</v>
      </c>
      <c r="C43" s="32">
        <f>C44</f>
        <v>90307</v>
      </c>
    </row>
    <row r="44" spans="1:4" ht="50.25" customHeight="1">
      <c r="A44" s="30" t="s">
        <v>56</v>
      </c>
      <c r="B44" s="31" t="s">
        <v>57</v>
      </c>
      <c r="C44" s="32">
        <v>90307</v>
      </c>
      <c r="D44" s="8"/>
    </row>
    <row r="45" spans="1:4" ht="28.5" customHeight="1">
      <c r="A45" s="30" t="s">
        <v>58</v>
      </c>
      <c r="B45" s="37" t="s">
        <v>59</v>
      </c>
      <c r="C45" s="32">
        <f>C46+C47</f>
        <v>1117</v>
      </c>
      <c r="D45" s="8"/>
    </row>
    <row r="46" spans="1:4" ht="31.5">
      <c r="A46" s="30" t="s">
        <v>4</v>
      </c>
      <c r="B46" s="31" t="s">
        <v>60</v>
      </c>
      <c r="C46" s="32">
        <v>1000</v>
      </c>
      <c r="D46" s="8"/>
    </row>
    <row r="47" spans="1:4" ht="98.25" customHeight="1">
      <c r="A47" s="30" t="s">
        <v>160</v>
      </c>
      <c r="B47" s="31" t="s">
        <v>161</v>
      </c>
      <c r="C47" s="32">
        <v>117</v>
      </c>
      <c r="D47" s="8"/>
    </row>
    <row r="48" spans="1:4" s="4" customFormat="1" ht="44.25" customHeight="1">
      <c r="A48" s="25" t="s">
        <v>61</v>
      </c>
      <c r="B48" s="33" t="s">
        <v>194</v>
      </c>
      <c r="C48" s="27">
        <f>C49+C59+C62</f>
        <v>374232</v>
      </c>
    </row>
    <row r="49" spans="1:4" s="4" customFormat="1" ht="111" customHeight="1">
      <c r="A49" s="25" t="s">
        <v>62</v>
      </c>
      <c r="B49" s="33" t="s">
        <v>63</v>
      </c>
      <c r="C49" s="27">
        <f>C54+C50</f>
        <v>329266</v>
      </c>
    </row>
    <row r="50" spans="1:4" s="4" customFormat="1" ht="79.5" customHeight="1">
      <c r="A50" s="25" t="s">
        <v>64</v>
      </c>
      <c r="B50" s="33" t="s">
        <v>5</v>
      </c>
      <c r="C50" s="27">
        <f>C51</f>
        <v>297911</v>
      </c>
    </row>
    <row r="51" spans="1:4" ht="99.75" customHeight="1">
      <c r="A51" s="30" t="s">
        <v>6</v>
      </c>
      <c r="B51" s="31" t="s">
        <v>7</v>
      </c>
      <c r="C51" s="32">
        <f>C52+C53</f>
        <v>297911</v>
      </c>
      <c r="D51" s="8"/>
    </row>
    <row r="52" spans="1:4" ht="61.5" customHeight="1">
      <c r="A52" s="30" t="s">
        <v>8</v>
      </c>
      <c r="B52" s="31" t="s">
        <v>9</v>
      </c>
      <c r="C52" s="32">
        <v>297911</v>
      </c>
      <c r="D52" s="8"/>
    </row>
    <row r="53" spans="1:4" ht="60" customHeight="1">
      <c r="A53" s="30" t="s">
        <v>10</v>
      </c>
      <c r="B53" s="31" t="s">
        <v>11</v>
      </c>
      <c r="C53" s="32">
        <v>0</v>
      </c>
      <c r="D53" s="8"/>
    </row>
    <row r="54" spans="1:4" ht="96.75" customHeight="1">
      <c r="A54" s="25" t="s">
        <v>65</v>
      </c>
      <c r="B54" s="26" t="s">
        <v>66</v>
      </c>
      <c r="C54" s="27">
        <f>C55</f>
        <v>31355</v>
      </c>
      <c r="D54" s="8"/>
    </row>
    <row r="55" spans="1:4" ht="78" customHeight="1">
      <c r="A55" s="30" t="s">
        <v>12</v>
      </c>
      <c r="B55" s="31" t="s">
        <v>13</v>
      </c>
      <c r="C55" s="32">
        <f>C56+C57+C58</f>
        <v>31355</v>
      </c>
      <c r="D55" s="8"/>
    </row>
    <row r="56" spans="1:4" ht="78.75">
      <c r="A56" s="30" t="s">
        <v>67</v>
      </c>
      <c r="B56" s="31" t="s">
        <v>270</v>
      </c>
      <c r="C56" s="32">
        <v>29416</v>
      </c>
      <c r="D56" s="8"/>
    </row>
    <row r="57" spans="1:4" ht="33.75" customHeight="1">
      <c r="A57" s="30" t="s">
        <v>68</v>
      </c>
      <c r="B57" s="31" t="s">
        <v>271</v>
      </c>
      <c r="C57" s="32">
        <v>385</v>
      </c>
      <c r="D57" s="8"/>
    </row>
    <row r="58" spans="1:4" ht="161.25" customHeight="1">
      <c r="A58" s="30" t="s">
        <v>195</v>
      </c>
      <c r="B58" s="31" t="s">
        <v>196</v>
      </c>
      <c r="C58" s="32">
        <v>1554</v>
      </c>
      <c r="D58" s="8"/>
    </row>
    <row r="59" spans="1:4" ht="31.5">
      <c r="A59" s="25" t="s">
        <v>69</v>
      </c>
      <c r="B59" s="26" t="s">
        <v>70</v>
      </c>
      <c r="C59" s="27">
        <f t="shared" ref="C59:C60" si="0">C60</f>
        <v>1988</v>
      </c>
      <c r="D59" s="8"/>
    </row>
    <row r="60" spans="1:4" ht="63">
      <c r="A60" s="30" t="s">
        <v>71</v>
      </c>
      <c r="B60" s="34" t="s">
        <v>14</v>
      </c>
      <c r="C60" s="32">
        <f t="shared" si="0"/>
        <v>1988</v>
      </c>
      <c r="D60" s="8"/>
    </row>
    <row r="61" spans="1:4" ht="63">
      <c r="A61" s="30" t="s">
        <v>72</v>
      </c>
      <c r="B61" s="34" t="s">
        <v>15</v>
      </c>
      <c r="C61" s="32">
        <v>1988</v>
      </c>
      <c r="D61" s="8"/>
    </row>
    <row r="62" spans="1:4" ht="92.25" customHeight="1">
      <c r="A62" s="25" t="s">
        <v>73</v>
      </c>
      <c r="B62" s="26" t="s">
        <v>16</v>
      </c>
      <c r="C62" s="27">
        <f t="shared" ref="C62:C63" si="1">C63</f>
        <v>42978</v>
      </c>
      <c r="D62" s="8"/>
    </row>
    <row r="63" spans="1:4" ht="94.5">
      <c r="A63" s="30" t="s">
        <v>74</v>
      </c>
      <c r="B63" s="34" t="s">
        <v>17</v>
      </c>
      <c r="C63" s="32">
        <f t="shared" si="1"/>
        <v>42978</v>
      </c>
      <c r="D63" s="8"/>
    </row>
    <row r="64" spans="1:4" ht="94.5">
      <c r="A64" s="30" t="s">
        <v>75</v>
      </c>
      <c r="B64" s="34" t="s">
        <v>76</v>
      </c>
      <c r="C64" s="32">
        <f>SUM(C65:C68)</f>
        <v>42978</v>
      </c>
      <c r="D64" s="8"/>
    </row>
    <row r="65" spans="1:4" ht="33" customHeight="1">
      <c r="A65" s="30" t="s">
        <v>77</v>
      </c>
      <c r="B65" s="34" t="s">
        <v>78</v>
      </c>
      <c r="C65" s="32">
        <v>10659</v>
      </c>
      <c r="D65" s="8"/>
    </row>
    <row r="66" spans="1:4">
      <c r="A66" s="30" t="s">
        <v>79</v>
      </c>
      <c r="B66" s="34" t="s">
        <v>159</v>
      </c>
      <c r="C66" s="32">
        <v>26731</v>
      </c>
      <c r="D66" s="8"/>
    </row>
    <row r="67" spans="1:4">
      <c r="A67" s="30" t="s">
        <v>80</v>
      </c>
      <c r="B67" s="34" t="s">
        <v>81</v>
      </c>
      <c r="C67" s="32">
        <v>5088</v>
      </c>
      <c r="D67" s="8"/>
    </row>
    <row r="68" spans="1:4" ht="30.75" customHeight="1">
      <c r="A68" s="30" t="s">
        <v>82</v>
      </c>
      <c r="B68" s="34" t="s">
        <v>83</v>
      </c>
      <c r="C68" s="32">
        <v>500</v>
      </c>
      <c r="D68" s="8"/>
    </row>
    <row r="69" spans="1:4" ht="31.5">
      <c r="A69" s="25" t="s">
        <v>84</v>
      </c>
      <c r="B69" s="26" t="s">
        <v>85</v>
      </c>
      <c r="C69" s="27">
        <f>C70</f>
        <v>13013</v>
      </c>
      <c r="D69" s="8"/>
    </row>
    <row r="70" spans="1:4" ht="31.5">
      <c r="A70" s="25" t="s">
        <v>86</v>
      </c>
      <c r="B70" s="26" t="s">
        <v>87</v>
      </c>
      <c r="C70" s="27">
        <f>SUM(C71:C74)</f>
        <v>13013</v>
      </c>
      <c r="D70" s="8"/>
    </row>
    <row r="71" spans="1:4" ht="31.5">
      <c r="A71" s="30" t="s">
        <v>106</v>
      </c>
      <c r="B71" s="34" t="s">
        <v>108</v>
      </c>
      <c r="C71" s="32">
        <v>1925</v>
      </c>
      <c r="D71" s="8"/>
    </row>
    <row r="72" spans="1:4" ht="31.5">
      <c r="A72" s="30" t="s">
        <v>107</v>
      </c>
      <c r="B72" s="34" t="s">
        <v>109</v>
      </c>
      <c r="C72" s="32">
        <v>0</v>
      </c>
      <c r="D72" s="8"/>
    </row>
    <row r="73" spans="1:4" ht="31.5">
      <c r="A73" s="30" t="s">
        <v>110</v>
      </c>
      <c r="B73" s="34" t="s">
        <v>111</v>
      </c>
      <c r="C73" s="32">
        <v>817</v>
      </c>
      <c r="D73" s="8"/>
    </row>
    <row r="74" spans="1:4" ht="31.5">
      <c r="A74" s="30" t="s">
        <v>112</v>
      </c>
      <c r="B74" s="34" t="s">
        <v>113</v>
      </c>
      <c r="C74" s="32">
        <v>10271</v>
      </c>
      <c r="D74" s="8"/>
    </row>
    <row r="75" spans="1:4" s="4" customFormat="1" ht="47.25">
      <c r="A75" s="25" t="s">
        <v>88</v>
      </c>
      <c r="B75" s="26" t="s">
        <v>18</v>
      </c>
      <c r="C75" s="27">
        <f>C76+C77</f>
        <v>1145</v>
      </c>
    </row>
    <row r="76" spans="1:4">
      <c r="A76" s="30" t="s">
        <v>129</v>
      </c>
      <c r="B76" s="34" t="s">
        <v>130</v>
      </c>
      <c r="C76" s="32">
        <v>701</v>
      </c>
      <c r="D76" s="8"/>
    </row>
    <row r="77" spans="1:4">
      <c r="A77" s="30" t="s">
        <v>89</v>
      </c>
      <c r="B77" s="34" t="s">
        <v>90</v>
      </c>
      <c r="C77" s="32">
        <v>444</v>
      </c>
      <c r="D77" s="8"/>
    </row>
    <row r="78" spans="1:4" s="4" customFormat="1" ht="31.5">
      <c r="A78" s="25" t="s">
        <v>91</v>
      </c>
      <c r="B78" s="26" t="s">
        <v>92</v>
      </c>
      <c r="C78" s="27">
        <f>C79+C82</f>
        <v>172226</v>
      </c>
    </row>
    <row r="79" spans="1:4" s="4" customFormat="1" ht="94.5">
      <c r="A79" s="25" t="s">
        <v>93</v>
      </c>
      <c r="B79" s="26" t="s">
        <v>264</v>
      </c>
      <c r="C79" s="27">
        <f t="shared" ref="C79:C80" si="2">C80</f>
        <v>102567</v>
      </c>
    </row>
    <row r="80" spans="1:4" ht="111" customHeight="1">
      <c r="A80" s="30" t="s">
        <v>19</v>
      </c>
      <c r="B80" s="34" t="s">
        <v>265</v>
      </c>
      <c r="C80" s="32">
        <f t="shared" si="2"/>
        <v>102567</v>
      </c>
      <c r="D80" s="8"/>
    </row>
    <row r="81" spans="1:6" ht="109.5" customHeight="1">
      <c r="A81" s="30" t="s">
        <v>20</v>
      </c>
      <c r="B81" s="34" t="s">
        <v>21</v>
      </c>
      <c r="C81" s="32">
        <v>102567</v>
      </c>
      <c r="D81" s="8"/>
    </row>
    <row r="82" spans="1:6" ht="47.25">
      <c r="A82" s="25" t="s">
        <v>94</v>
      </c>
      <c r="B82" s="26" t="s">
        <v>266</v>
      </c>
      <c r="C82" s="27">
        <f t="shared" ref="C82:C83" si="3">C83</f>
        <v>69659</v>
      </c>
      <c r="D82" s="8"/>
    </row>
    <row r="83" spans="1:6" ht="47.25">
      <c r="A83" s="30" t="s">
        <v>95</v>
      </c>
      <c r="B83" s="34" t="s">
        <v>96</v>
      </c>
      <c r="C83" s="32">
        <f t="shared" si="3"/>
        <v>69659</v>
      </c>
      <c r="D83" s="8"/>
    </row>
    <row r="84" spans="1:6" ht="63">
      <c r="A84" s="30" t="s">
        <v>22</v>
      </c>
      <c r="B84" s="34" t="s">
        <v>97</v>
      </c>
      <c r="C84" s="32">
        <v>69659</v>
      </c>
      <c r="D84" s="8"/>
    </row>
    <row r="85" spans="1:6">
      <c r="A85" s="25" t="s">
        <v>98</v>
      </c>
      <c r="B85" s="26" t="s">
        <v>99</v>
      </c>
      <c r="C85" s="27">
        <f>SUM(C86:C96)</f>
        <v>102694</v>
      </c>
      <c r="D85" s="15"/>
      <c r="E85" s="15"/>
    </row>
    <row r="86" spans="1:6" ht="31.5">
      <c r="A86" s="30" t="s">
        <v>23</v>
      </c>
      <c r="B86" s="34" t="s">
        <v>100</v>
      </c>
      <c r="C86" s="32">
        <v>2670</v>
      </c>
      <c r="D86" s="2"/>
      <c r="E86" s="2"/>
    </row>
    <row r="87" spans="1:6" ht="78.75">
      <c r="A87" s="30" t="s">
        <v>24</v>
      </c>
      <c r="B87" s="34" t="s">
        <v>101</v>
      </c>
      <c r="C87" s="32">
        <v>1438</v>
      </c>
      <c r="D87" s="8"/>
    </row>
    <row r="88" spans="1:6" ht="78.75">
      <c r="A88" s="30" t="s">
        <v>25</v>
      </c>
      <c r="B88" s="34" t="s">
        <v>26</v>
      </c>
      <c r="C88" s="32">
        <v>1335</v>
      </c>
      <c r="D88" s="8"/>
    </row>
    <row r="89" spans="1:6" ht="130.5" customHeight="1">
      <c r="A89" s="30" t="s">
        <v>27</v>
      </c>
      <c r="B89" s="34" t="s">
        <v>273</v>
      </c>
      <c r="C89" s="32">
        <v>9859</v>
      </c>
      <c r="D89" s="8"/>
    </row>
    <row r="90" spans="1:6" s="4" customFormat="1" ht="69" customHeight="1">
      <c r="A90" s="30" t="s">
        <v>102</v>
      </c>
      <c r="B90" s="34" t="s">
        <v>103</v>
      </c>
      <c r="C90" s="32">
        <v>2259</v>
      </c>
    </row>
    <row r="91" spans="1:6" s="4" customFormat="1" ht="31.5">
      <c r="A91" s="30" t="s">
        <v>151</v>
      </c>
      <c r="B91" s="34" t="s">
        <v>152</v>
      </c>
      <c r="C91" s="32">
        <v>26495</v>
      </c>
    </row>
    <row r="92" spans="1:6" ht="60.75" customHeight="1">
      <c r="A92" s="30" t="s">
        <v>28</v>
      </c>
      <c r="B92" s="34" t="s">
        <v>267</v>
      </c>
      <c r="C92" s="32">
        <v>51</v>
      </c>
      <c r="D92" s="15"/>
      <c r="E92" s="15"/>
      <c r="F92" s="2"/>
    </row>
    <row r="93" spans="1:6" ht="47.25">
      <c r="A93" s="30" t="s">
        <v>154</v>
      </c>
      <c r="B93" s="34" t="s">
        <v>153</v>
      </c>
      <c r="C93" s="32">
        <v>1746</v>
      </c>
      <c r="D93" s="8"/>
    </row>
    <row r="94" spans="1:6" ht="80.25" customHeight="1">
      <c r="A94" s="30" t="s">
        <v>155</v>
      </c>
      <c r="B94" s="34" t="s">
        <v>157</v>
      </c>
      <c r="C94" s="32">
        <v>13966</v>
      </c>
      <c r="D94" s="8"/>
    </row>
    <row r="95" spans="1:6" ht="47.25">
      <c r="A95" s="30" t="s">
        <v>156</v>
      </c>
      <c r="B95" s="34" t="s">
        <v>158</v>
      </c>
      <c r="C95" s="32">
        <v>6675</v>
      </c>
      <c r="D95" s="8"/>
    </row>
    <row r="96" spans="1:6" ht="31.5">
      <c r="A96" s="30" t="s">
        <v>104</v>
      </c>
      <c r="B96" s="34" t="s">
        <v>105</v>
      </c>
      <c r="C96" s="32">
        <v>36200</v>
      </c>
      <c r="D96" s="8"/>
    </row>
    <row r="97" spans="1:4">
      <c r="A97" s="25" t="s">
        <v>131</v>
      </c>
      <c r="B97" s="26" t="s">
        <v>132</v>
      </c>
      <c r="C97" s="27">
        <f>SUM(C98:C100)</f>
        <v>19490</v>
      </c>
      <c r="D97" s="8"/>
    </row>
    <row r="98" spans="1:4" ht="47.25">
      <c r="A98" s="30" t="s">
        <v>133</v>
      </c>
      <c r="B98" s="34" t="s">
        <v>134</v>
      </c>
      <c r="C98" s="32">
        <v>14216</v>
      </c>
      <c r="D98" s="8"/>
    </row>
    <row r="99" spans="1:4" ht="63">
      <c r="A99" s="30" t="s">
        <v>197</v>
      </c>
      <c r="B99" s="34" t="s">
        <v>199</v>
      </c>
      <c r="C99" s="32">
        <v>1055</v>
      </c>
      <c r="D99" s="8"/>
    </row>
    <row r="100" spans="1:4" ht="63">
      <c r="A100" s="30" t="s">
        <v>198</v>
      </c>
      <c r="B100" s="34" t="s">
        <v>200</v>
      </c>
      <c r="C100" s="32">
        <v>4219</v>
      </c>
      <c r="D100" s="8"/>
    </row>
    <row r="101" spans="1:4">
      <c r="A101" s="25" t="s">
        <v>167</v>
      </c>
      <c r="B101" s="38" t="s">
        <v>168</v>
      </c>
      <c r="C101" s="27">
        <f>C102</f>
        <v>3163420.5</v>
      </c>
      <c r="D101" s="8"/>
    </row>
    <row r="102" spans="1:4" ht="31.5">
      <c r="A102" s="25" t="s">
        <v>169</v>
      </c>
      <c r="B102" s="38" t="s">
        <v>170</v>
      </c>
      <c r="C102" s="27">
        <f>C103+C106+C124+C139</f>
        <v>3163420.5</v>
      </c>
      <c r="D102" s="8"/>
    </row>
    <row r="103" spans="1:4" ht="31.5">
      <c r="A103" s="25" t="s">
        <v>202</v>
      </c>
      <c r="B103" s="38" t="s">
        <v>225</v>
      </c>
      <c r="C103" s="27">
        <f t="shared" ref="C103:C104" si="4">C104</f>
        <v>246436.6</v>
      </c>
      <c r="D103" s="8"/>
    </row>
    <row r="104" spans="1:4" ht="21" customHeight="1">
      <c r="A104" s="30" t="s">
        <v>204</v>
      </c>
      <c r="B104" s="39" t="s">
        <v>171</v>
      </c>
      <c r="C104" s="32">
        <f t="shared" si="4"/>
        <v>246436.6</v>
      </c>
      <c r="D104" s="8"/>
    </row>
    <row r="105" spans="1:4" ht="31.5">
      <c r="A105" s="30" t="s">
        <v>203</v>
      </c>
      <c r="B105" s="39" t="s">
        <v>172</v>
      </c>
      <c r="C105" s="32">
        <v>246436.6</v>
      </c>
      <c r="D105" s="8"/>
    </row>
    <row r="106" spans="1:4" ht="31.5">
      <c r="A106" s="25" t="s">
        <v>206</v>
      </c>
      <c r="B106" s="38" t="s">
        <v>205</v>
      </c>
      <c r="C106" s="27">
        <f>SUM(C107:C111)</f>
        <v>1341576.8999999999</v>
      </c>
      <c r="D106" s="8"/>
    </row>
    <row r="107" spans="1:4" ht="31.5" hidden="1">
      <c r="A107" s="30" t="s">
        <v>234</v>
      </c>
      <c r="B107" s="39" t="s">
        <v>236</v>
      </c>
      <c r="C107" s="27"/>
      <c r="D107" s="8"/>
    </row>
    <row r="108" spans="1:4" ht="47.25" hidden="1">
      <c r="A108" s="30" t="s">
        <v>226</v>
      </c>
      <c r="B108" s="39" t="s">
        <v>227</v>
      </c>
      <c r="C108" s="32"/>
      <c r="D108" s="8"/>
    </row>
    <row r="109" spans="1:4" ht="78" customHeight="1">
      <c r="A109" s="30" t="s">
        <v>238</v>
      </c>
      <c r="B109" s="39" t="s">
        <v>237</v>
      </c>
      <c r="C109" s="32">
        <v>145566.5</v>
      </c>
      <c r="D109" s="8"/>
    </row>
    <row r="110" spans="1:4" ht="52.5" customHeight="1">
      <c r="A110" s="30" t="s">
        <v>228</v>
      </c>
      <c r="B110" s="39" t="s">
        <v>268</v>
      </c>
      <c r="C110" s="32">
        <v>31194.9</v>
      </c>
      <c r="D110" s="8"/>
    </row>
    <row r="111" spans="1:4">
      <c r="A111" s="30" t="s">
        <v>207</v>
      </c>
      <c r="B111" s="39" t="s">
        <v>173</v>
      </c>
      <c r="C111" s="32">
        <f>C112</f>
        <v>1164815.5</v>
      </c>
      <c r="D111" s="8"/>
    </row>
    <row r="112" spans="1:4">
      <c r="A112" s="30" t="s">
        <v>208</v>
      </c>
      <c r="B112" s="39" t="s">
        <v>174</v>
      </c>
      <c r="C112" s="32">
        <f>SUM(C113:C123)</f>
        <v>1164815.5</v>
      </c>
      <c r="D112" s="8"/>
    </row>
    <row r="113" spans="1:4" ht="94.5" customHeight="1">
      <c r="A113" s="30" t="s">
        <v>209</v>
      </c>
      <c r="B113" s="40" t="s">
        <v>175</v>
      </c>
      <c r="C113" s="32">
        <v>31432.9</v>
      </c>
      <c r="D113" s="8"/>
    </row>
    <row r="114" spans="1:4" ht="94.5" hidden="1">
      <c r="A114" s="30" t="s">
        <v>209</v>
      </c>
      <c r="B114" s="40" t="s">
        <v>241</v>
      </c>
      <c r="C114" s="32"/>
      <c r="D114" s="8"/>
    </row>
    <row r="115" spans="1:4" ht="109.5" customHeight="1">
      <c r="A115" s="30" t="s">
        <v>209</v>
      </c>
      <c r="B115" s="40" t="s">
        <v>255</v>
      </c>
      <c r="C115" s="32">
        <v>699875</v>
      </c>
      <c r="D115" s="8"/>
    </row>
    <row r="116" spans="1:4" ht="110.25">
      <c r="A116" s="30" t="s">
        <v>248</v>
      </c>
      <c r="B116" s="40" t="s">
        <v>256</v>
      </c>
      <c r="C116" s="32">
        <v>3300</v>
      </c>
      <c r="D116" s="8"/>
    </row>
    <row r="117" spans="1:4" ht="126" hidden="1">
      <c r="A117" s="30" t="s">
        <v>209</v>
      </c>
      <c r="B117" s="40" t="s">
        <v>239</v>
      </c>
      <c r="C117" s="32"/>
      <c r="D117" s="8"/>
    </row>
    <row r="118" spans="1:4" ht="141.75" hidden="1">
      <c r="A118" s="30" t="s">
        <v>209</v>
      </c>
      <c r="B118" s="40" t="s">
        <v>240</v>
      </c>
      <c r="C118" s="32" t="s">
        <v>254</v>
      </c>
      <c r="D118" s="8"/>
    </row>
    <row r="119" spans="1:4" ht="126" hidden="1">
      <c r="A119" s="30" t="s">
        <v>231</v>
      </c>
      <c r="B119" s="40" t="s">
        <v>235</v>
      </c>
      <c r="C119" s="32"/>
      <c r="D119" s="8"/>
    </row>
    <row r="120" spans="1:4" ht="126" hidden="1">
      <c r="A120" s="30" t="s">
        <v>248</v>
      </c>
      <c r="B120" s="40" t="s">
        <v>246</v>
      </c>
      <c r="C120" s="32"/>
      <c r="D120" s="8"/>
    </row>
    <row r="121" spans="1:4" ht="110.25">
      <c r="A121" s="30" t="s">
        <v>209</v>
      </c>
      <c r="B121" s="40" t="s">
        <v>257</v>
      </c>
      <c r="C121" s="32">
        <v>430049.2</v>
      </c>
      <c r="D121" s="8"/>
    </row>
    <row r="122" spans="1:4" ht="78.75">
      <c r="A122" s="30" t="s">
        <v>258</v>
      </c>
      <c r="B122" s="40" t="s">
        <v>259</v>
      </c>
      <c r="C122" s="32">
        <v>158.4</v>
      </c>
      <c r="D122" s="8"/>
    </row>
    <row r="123" spans="1:4" ht="126" hidden="1">
      <c r="A123" s="30" t="s">
        <v>249</v>
      </c>
      <c r="B123" s="40" t="s">
        <v>250</v>
      </c>
      <c r="C123" s="32"/>
      <c r="D123" s="8"/>
    </row>
    <row r="124" spans="1:4" ht="31.5">
      <c r="A124" s="25" t="s">
        <v>210</v>
      </c>
      <c r="B124" s="38" t="s">
        <v>211</v>
      </c>
      <c r="C124" s="27">
        <f>C125+C127+C129</f>
        <v>1575407</v>
      </c>
      <c r="D124" s="8"/>
    </row>
    <row r="125" spans="1:4" ht="63" hidden="1">
      <c r="A125" s="30" t="s">
        <v>212</v>
      </c>
      <c r="B125" s="39" t="s">
        <v>213</v>
      </c>
      <c r="C125" s="32">
        <f>C126</f>
        <v>0</v>
      </c>
      <c r="D125" s="8"/>
    </row>
    <row r="126" spans="1:4" ht="78.75" hidden="1">
      <c r="A126" s="30" t="s">
        <v>214</v>
      </c>
      <c r="B126" s="39" t="s">
        <v>215</v>
      </c>
      <c r="C126" s="32"/>
      <c r="D126" s="8"/>
    </row>
    <row r="127" spans="1:4" ht="62.25" customHeight="1">
      <c r="A127" s="30" t="s">
        <v>216</v>
      </c>
      <c r="B127" s="39" t="s">
        <v>176</v>
      </c>
      <c r="C127" s="32">
        <v>14708.1</v>
      </c>
      <c r="D127" s="8"/>
    </row>
    <row r="128" spans="1:4" ht="94.5">
      <c r="A128" s="30" t="s">
        <v>217</v>
      </c>
      <c r="B128" s="39" t="s">
        <v>177</v>
      </c>
      <c r="C128" s="32" t="s">
        <v>254</v>
      </c>
      <c r="D128" s="8"/>
    </row>
    <row r="129" spans="1:4">
      <c r="A129" s="30" t="s">
        <v>218</v>
      </c>
      <c r="B129" s="39" t="s">
        <v>178</v>
      </c>
      <c r="C129" s="32">
        <f>C130</f>
        <v>1560698.9</v>
      </c>
      <c r="D129" s="8"/>
    </row>
    <row r="130" spans="1:4">
      <c r="A130" s="30" t="s">
        <v>219</v>
      </c>
      <c r="B130" s="39" t="s">
        <v>179</v>
      </c>
      <c r="C130" s="32">
        <f>SUM(C131:C138)</f>
        <v>1560698.9</v>
      </c>
      <c r="D130" s="8"/>
    </row>
    <row r="131" spans="1:4" ht="220.5" hidden="1">
      <c r="A131" s="30"/>
      <c r="B131" s="41" t="s">
        <v>185</v>
      </c>
      <c r="C131" s="32"/>
      <c r="D131" s="8"/>
    </row>
    <row r="132" spans="1:4" ht="70.5" customHeight="1">
      <c r="A132" s="30" t="s">
        <v>220</v>
      </c>
      <c r="B132" s="41" t="s">
        <v>260</v>
      </c>
      <c r="C132" s="32">
        <v>105796.4</v>
      </c>
      <c r="D132" s="8"/>
    </row>
    <row r="133" spans="1:4" ht="82.5" customHeight="1">
      <c r="A133" s="30" t="s">
        <v>220</v>
      </c>
      <c r="B133" s="41" t="s">
        <v>261</v>
      </c>
      <c r="C133" s="32">
        <v>975075.8</v>
      </c>
      <c r="D133" s="8"/>
    </row>
    <row r="134" spans="1:4" ht="47.25">
      <c r="A134" s="30" t="s">
        <v>220</v>
      </c>
      <c r="B134" s="41" t="s">
        <v>262</v>
      </c>
      <c r="C134" s="32">
        <v>31190.799999999999</v>
      </c>
      <c r="D134" s="8"/>
    </row>
    <row r="135" spans="1:4" ht="94.5">
      <c r="A135" s="30" t="s">
        <v>221</v>
      </c>
      <c r="B135" s="42" t="s">
        <v>180</v>
      </c>
      <c r="C135" s="32">
        <v>886.1</v>
      </c>
      <c r="D135" s="8"/>
    </row>
    <row r="136" spans="1:4" ht="63">
      <c r="A136" s="30" t="s">
        <v>221</v>
      </c>
      <c r="B136" s="41" t="s">
        <v>201</v>
      </c>
      <c r="C136" s="32">
        <v>1661.3</v>
      </c>
      <c r="D136" s="8"/>
    </row>
    <row r="137" spans="1:4" ht="127.5" customHeight="1">
      <c r="A137" s="30" t="s">
        <v>222</v>
      </c>
      <c r="B137" s="41" t="s">
        <v>186</v>
      </c>
      <c r="C137" s="32">
        <v>2935.4</v>
      </c>
      <c r="D137" s="8"/>
    </row>
    <row r="138" spans="1:4" ht="159" customHeight="1" thickBot="1">
      <c r="A138" s="30" t="s">
        <v>220</v>
      </c>
      <c r="B138" s="41" t="s">
        <v>187</v>
      </c>
      <c r="C138" s="32">
        <v>443153.1</v>
      </c>
      <c r="D138" s="8"/>
    </row>
    <row r="139" spans="1:4" ht="16.5" hidden="1" thickBot="1">
      <c r="A139" s="25" t="s">
        <v>223</v>
      </c>
      <c r="B139" s="38" t="s">
        <v>181</v>
      </c>
      <c r="C139" s="27">
        <f>C140+C141</f>
        <v>0</v>
      </c>
      <c r="D139" s="8"/>
    </row>
    <row r="140" spans="1:4" ht="63.75" hidden="1" thickBot="1">
      <c r="A140" s="30" t="s">
        <v>224</v>
      </c>
      <c r="B140" s="39" t="s">
        <v>182</v>
      </c>
      <c r="C140" s="32"/>
      <c r="D140" s="8"/>
    </row>
    <row r="141" spans="1:4" ht="32.25" hidden="1" thickBot="1">
      <c r="A141" s="30" t="s">
        <v>229</v>
      </c>
      <c r="B141" s="39" t="s">
        <v>183</v>
      </c>
      <c r="C141" s="32">
        <f>SUM(C142:C145)</f>
        <v>0</v>
      </c>
      <c r="D141" s="8"/>
    </row>
    <row r="142" spans="1:4" ht="63.75" hidden="1" thickBot="1">
      <c r="A142" s="30" t="s">
        <v>232</v>
      </c>
      <c r="B142" s="39" t="s">
        <v>230</v>
      </c>
      <c r="C142" s="32" t="s">
        <v>254</v>
      </c>
      <c r="D142" s="8"/>
    </row>
    <row r="143" spans="1:4" ht="63.75" hidden="1" thickBot="1">
      <c r="A143" s="30" t="s">
        <v>251</v>
      </c>
      <c r="B143" s="43" t="s">
        <v>247</v>
      </c>
      <c r="C143" s="44"/>
      <c r="D143" s="8"/>
    </row>
    <row r="144" spans="1:4" ht="63.75" hidden="1" thickBot="1">
      <c r="A144" s="30" t="s">
        <v>232</v>
      </c>
      <c r="B144" s="43" t="s">
        <v>252</v>
      </c>
      <c r="C144" s="44"/>
      <c r="D144" s="8"/>
    </row>
    <row r="145" spans="1:4" ht="111" hidden="1" thickBot="1">
      <c r="A145" s="45" t="s">
        <v>251</v>
      </c>
      <c r="B145" s="43" t="s">
        <v>233</v>
      </c>
      <c r="C145" s="44"/>
      <c r="D145" s="8"/>
    </row>
    <row r="146" spans="1:4" ht="48" hidden="1" thickBot="1">
      <c r="A146" s="22" t="s">
        <v>242</v>
      </c>
      <c r="B146" s="46" t="s">
        <v>243</v>
      </c>
      <c r="C146" s="24">
        <f>C147</f>
        <v>0</v>
      </c>
      <c r="D146" s="8"/>
    </row>
    <row r="147" spans="1:4" ht="57" hidden="1" customHeight="1" thickBot="1">
      <c r="A147" s="47" t="s">
        <v>244</v>
      </c>
      <c r="B147" s="48" t="s">
        <v>245</v>
      </c>
      <c r="C147" s="49"/>
      <c r="D147" s="8"/>
    </row>
    <row r="148" spans="1:4" ht="16.5" thickBot="1">
      <c r="A148" s="50"/>
      <c r="B148" s="51" t="s">
        <v>184</v>
      </c>
      <c r="C148" s="52">
        <f>C101+C12+C146</f>
        <v>7269469.5</v>
      </c>
      <c r="D148" s="8"/>
    </row>
    <row r="149" spans="1:4" ht="48" thickBot="1">
      <c r="A149" s="50"/>
      <c r="B149" s="51" t="s">
        <v>272</v>
      </c>
      <c r="C149" s="52">
        <f>C148-C101-C15</f>
        <v>3107231</v>
      </c>
      <c r="D149" s="8"/>
    </row>
  </sheetData>
  <mergeCells count="8">
    <mergeCell ref="A7:C7"/>
    <mergeCell ref="A8:C8"/>
    <mergeCell ref="A1:C1"/>
    <mergeCell ref="A2:C2"/>
    <mergeCell ref="A3:C3"/>
    <mergeCell ref="A4:C4"/>
    <mergeCell ref="A5:C5"/>
    <mergeCell ref="A6:C6"/>
  </mergeCells>
  <printOptions horizontalCentered="1"/>
  <pageMargins left="0.23622047244094491" right="0.19685039370078741" top="0.23622047244094491" bottom="0.23622047244094491" header="0.19685039370078741" footer="0.27559055118110237"/>
  <pageSetup paperSize="9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п.1 доходы 2018</vt:lpstr>
      <vt:lpstr>'п.1 доходы 2018'!Заголовки_для_печати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Агамирзян</dc:creator>
  <cp:lastModifiedBy>LLukovnikova</cp:lastModifiedBy>
  <cp:lastPrinted>2017-10-26T06:12:55Z</cp:lastPrinted>
  <dcterms:created xsi:type="dcterms:W3CDTF">1999-02-24T08:03:27Z</dcterms:created>
  <dcterms:modified xsi:type="dcterms:W3CDTF">2017-11-01T09:22:19Z</dcterms:modified>
</cp:coreProperties>
</file>