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6" yWindow="108" windowWidth="10080" windowHeight="9000" tabRatio="602" firstSheet="1" activeTab="1"/>
  </bookViews>
  <sheets>
    <sheet name="п.1 доходы 2017" sheetId="1" r:id="rId1"/>
    <sheet name="п.1.1 доходы 2018-2019" sheetId="2" r:id="rId2"/>
  </sheets>
  <definedNames>
    <definedName name="_xlnm.Print_Titles" localSheetId="0">'п.1 доходы 2017'!$10:$12</definedName>
    <definedName name="_xlnm.Print_Titles" localSheetId="1">'п.1.1 доходы 2018-2019'!$10:$12</definedName>
  </definedNames>
  <calcPr fullCalcOnLoad="1"/>
</workbook>
</file>

<file path=xl/sharedStrings.xml><?xml version="1.0" encoding="utf-8"?>
<sst xmlns="http://schemas.openxmlformats.org/spreadsheetml/2006/main" count="517" uniqueCount="301">
  <si>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</si>
  <si>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</si>
  <si>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</si>
  <si>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</si>
  <si>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</si>
  <si>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</si>
  <si>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</si>
  <si>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</si>
  <si>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</si>
  <si>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</si>
  <si>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</si>
  <si>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</si>
  <si>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</si>
  <si>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</si>
  <si>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</si>
  <si>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</si>
  <si>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</si>
  <si>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</si>
  <si>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</si>
  <si>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</si>
  <si>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</si>
  <si>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</si>
  <si>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</si>
  <si>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</si>
  <si>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</si>
  <si>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</si>
  <si>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</si>
  <si>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</si>
  <si>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</si>
  <si>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</si>
  <si>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</si>
  <si>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</si>
  <si>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</si>
  <si>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</si>
  <si>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</si>
  <si>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</si>
  <si>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</si>
  <si>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</si>
  <si>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</si>
  <si>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</si>
  <si>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</si>
  <si>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</si>
  <si>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</si>
  <si>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</si>
  <si>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</si>
  <si>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</si>
  <si>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</si>
  <si>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</si>
  <si>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</si>
  <si>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</si>
  <si>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</si>
  <si>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</si>
  <si>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</si>
  <si>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</si>
  <si>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</si>
  <si>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</si>
  <si>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</si>
  <si>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</si>
  <si>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</si>
  <si>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</si>
  <si>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</si>
  <si>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</si>
  <si>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</si>
  <si>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</si>
  <si>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</si>
  <si>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</si>
  <si>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</si>
  <si>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</si>
  <si>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</si>
  <si>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</si>
  <si>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</si>
  <si>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</si>
  <si>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</si>
  <si>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</si>
  <si>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</si>
  <si>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</si>
  <si>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</si>
  <si>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</si>
  <si>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</si>
  <si>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</si>
  <si>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</si>
  <si>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</si>
  <si>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</si>
  <si>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</si>
  <si>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</si>
  <si>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</si>
  <si>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</si>
  <si>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</si>
  <si>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</si>
  <si>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</si>
  <si>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</si>
  <si>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</si>
  <si>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</si>
  <si>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</si>
  <si>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</si>
  <si>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</si>
  <si>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</si>
  <si>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</si>
  <si>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</si>
  <si>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</si>
  <si>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</si>
  <si>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</si>
  <si>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</si>
  <si>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</si>
  <si>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</si>
  <si>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</si>
  <si>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</si>
  <si>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</si>
  <si>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</si>
  <si>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</si>
  <si>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</si>
  <si>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</si>
  <si>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</si>
  <si>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</si>
  <si>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</si>
  <si>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</si>
  <si>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</si>
  <si>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</si>
  <si>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</si>
  <si>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</si>
  <si>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</si>
  <si>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</si>
  <si>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</si>
  <si>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</si>
  <si>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</si>
  <si>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</si>
  <si>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</si>
  <si>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</si>
  <si>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</si>
  <si>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</si>
  <si>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</si>
  <si>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</si>
  <si>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</si>
  <si>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</si>
  <si>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</si>
  <si>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</si>
  <si>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</si>
  <si>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</si>
  <si>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</si>
  <si>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</si>
  <si>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</si>
  <si>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</si>
  <si>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</si>
  <si>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</si>
  <si>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</si>
  <si>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</si>
  <si>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</si>
  <si>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</si>
  <si>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</si>
  <si>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</si>
  <si>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</si>
  <si>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</si>
  <si>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</si>
  <si>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</si>
  <si>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</si>
  <si>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</si>
  <si>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</si>
  <si>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</si>
  <si>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</si>
  <si>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</si>
  <si>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</si>
  <si>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</si>
  <si>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</si>
  <si>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</si>
  <si>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</si>
  <si>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</si>
  <si>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</si>
  <si>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</si>
  <si>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</si>
  <si>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</si>
  <si>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</si>
  <si>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</si>
  <si>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</si>
  <si>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</si>
  <si>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</si>
  <si>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</si>
  <si>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</si>
  <si>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</si>
  <si>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</si>
  <si>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</si>
  <si>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</si>
  <si>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</si>
  <si>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</si>
  <si>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</si>
  <si>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</si>
  <si>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</si>
  <si>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</si>
  <si>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</si>
  <si>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</si>
  <si>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</si>
  <si>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</si>
  <si>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</si>
  <si>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</si>
  <si>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</si>
  <si>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</si>
  <si>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</si>
  <si>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</si>
  <si>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</si>
  <si>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</si>
  <si>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</si>
  <si>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</si>
  <si>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</si>
  <si>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</si>
  <si>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</si>
  <si>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</si>
  <si>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</si>
  <si>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</si>
  <si>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</si>
  <si>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</si>
  <si>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</si>
  <si>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</si>
  <si>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</si>
  <si>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</si>
  <si>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</si>
  <si>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</si>
  <si>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</si>
  <si>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</si>
  <si>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</si>
  <si>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</si>
  <si>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</si>
  <si>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</si>
  <si>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</si>
  <si>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</si>
  <si>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</si>
  <si>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</si>
  <si>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</si>
  <si>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</si>
  <si>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</si>
  <si>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</si>
  <si>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</si>
  <si>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</si>
  <si>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</si>
  <si>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</si>
  <si>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</si>
  <si>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</si>
  <si>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</si>
  <si>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</si>
  <si>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</si>
  <si>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</si>
  <si>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</si>
  <si>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</si>
  <si>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</si>
  <si>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</si>
  <si>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</si>
  <si>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</si>
  <si>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</si>
  <si>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</si>
  <si>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</si>
  <si>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</si>
  <si>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</si>
  <si>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</si>
  <si>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</si>
  <si>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</si>
  <si>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</si>
  <si>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</si>
  <si>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</si>
  <si>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</si>
  <si>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</si>
  <si>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</si>
  <si>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</si>
  <si>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</si>
  <si>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</si>
  <si>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</si>
  <si>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</si>
  <si>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</si>
  <si>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</si>
  <si>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</si>
  <si>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</si>
  <si>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</si>
  <si>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</si>
  <si>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</si>
  <si>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</si>
  <si>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Субсидии из бюджета Астраханской области бюджетам муниципальных образований Астраханской области на софинансирование объектов капитального строительства муниципальной собственности, включенных в перечень мероприятий государственной программы "Развитие физической культуры и спорта в Астраханской области"</t>
  </si>
  <si>
    <t>Приложение № 1.1</t>
  </si>
  <si>
    <t xml:space="preserve">на 2018 -2019 годы 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</si>
  <si>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</si>
  <si>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</si>
  <si>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</si>
  <si>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</si>
  <si>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</si>
  <si>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 xml:space="preserve">Субсидии бюджетам  бюджетной системы Российской Федерации  (межбюджетные субсидии) 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</si>
  <si>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</si>
  <si>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</si>
  <si>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</si>
  <si>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</si>
  <si>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 бюджетной системы Российской Федерации </t>
  </si>
  <si>
    <t>741 2 02 30029 04 0000 151</t>
  </si>
  <si>
    <t>000 2 02 30029 00 0000 151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</si>
  <si>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</si>
  <si>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</si>
  <si>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</si>
  <si>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</si>
  <si>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</si>
  <si>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</si>
  <si>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</si>
  <si>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</si>
  <si>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</si>
  <si>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 2018 год</t>
  </si>
  <si>
    <t xml:space="preserve"> 2019 год</t>
  </si>
  <si>
    <t xml:space="preserve"> от 19.12.2016 № 172</t>
  </si>
  <si>
    <t>Субсидии из бюджета Астраханской области бюджетам муниципальных образований Астраханской области на финансовое обеспечение дорожной деятельности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</si>
</sst>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  <numFmt numFmtId="188" formatCode="0.0000000"/>
    <numFmt numFmtId="189" formatCode="0.00000000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0" fontId="32" fillId="3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7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3" fillId="0" borderId="15" xfId="106" applyNumberFormat="1" applyFont="1" applyFill="1" applyBorder="1" applyAlignment="1">
      <alignment horizontal="center"/>
    </xf>
    <xf numFmtId="179" fontId="4" fillId="0" borderId="15" xfId="106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left" vertical="center" wrapText="1"/>
    </xf>
    <xf numFmtId="179" fontId="3" fillId="0" borderId="16" xfId="106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justify" vertical="center" wrapText="1"/>
    </xf>
    <xf numFmtId="172" fontId="3" fillId="0" borderId="15" xfId="0" applyNumberFormat="1" applyFont="1" applyFill="1" applyBorder="1" applyAlignment="1">
      <alignment horizontal="justify" vertical="center" wrapText="1"/>
    </xf>
    <xf numFmtId="172" fontId="4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 quotePrefix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5" xfId="67" applyFont="1" applyFill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179" fontId="3" fillId="0" borderId="18" xfId="106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179" fontId="45" fillId="0" borderId="15" xfId="106" applyNumberFormat="1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horizontal="justify" vertical="center" wrapText="1"/>
    </xf>
    <xf numFmtId="179" fontId="4" fillId="10" borderId="15" xfId="106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horizontal="left" vertical="center" wrapText="1"/>
    </xf>
    <xf numFmtId="49" fontId="3" fillId="10" borderId="15" xfId="0" applyNumberFormat="1" applyFont="1" applyFill="1" applyBorder="1" applyAlignment="1">
      <alignment horizontal="center"/>
    </xf>
    <xf numFmtId="172" fontId="3" fillId="10" borderId="15" xfId="0" applyNumberFormat="1" applyFont="1" applyFill="1" applyBorder="1" applyAlignment="1">
      <alignment horizontal="left" vertical="center" wrapText="1"/>
    </xf>
    <xf numFmtId="179" fontId="3" fillId="10" borderId="15" xfId="106" applyNumberFormat="1" applyFont="1" applyFill="1" applyBorder="1" applyAlignment="1">
      <alignment horizontal="center"/>
    </xf>
    <xf numFmtId="172" fontId="4" fillId="10" borderId="15" xfId="0" applyNumberFormat="1" applyFont="1" applyFill="1" applyBorder="1" applyAlignment="1">
      <alignment vertical="center" wrapText="1"/>
    </xf>
    <xf numFmtId="49" fontId="4" fillId="10" borderId="1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179" fontId="8" fillId="0" borderId="15" xfId="106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79" fontId="3" fillId="0" borderId="13" xfId="106" applyNumberFormat="1" applyFont="1" applyFill="1" applyBorder="1" applyAlignment="1">
      <alignment horizontal="center"/>
    </xf>
    <xf numFmtId="179" fontId="4" fillId="0" borderId="19" xfId="106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87" fontId="11" fillId="0" borderId="0" xfId="106" applyNumberFormat="1" applyFont="1" applyAlignment="1">
      <alignment horizontal="right" vertical="top"/>
    </xf>
    <xf numFmtId="0" fontId="11" fillId="0" borderId="0" xfId="66" applyFont="1" applyAlignment="1">
      <alignment horizontal="right"/>
      <protection/>
    </xf>
    <xf numFmtId="187" fontId="11" fillId="0" borderId="0" xfId="106" applyNumberFormat="1" applyFont="1" applyFill="1" applyAlignment="1">
      <alignment horizontal="right" vertical="top"/>
    </xf>
    <xf numFmtId="0" fontId="11" fillId="0" borderId="0" xfId="66" applyFont="1" applyFill="1" applyAlignment="1">
      <alignment horizontal="right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3 2" xfId="64"/>
    <cellStyle name="Обычный 3 3" xfId="65"/>
    <cellStyle name="Обычный_Лист3" xfId="66"/>
    <cellStyle name="Обычный_п.1 доходы 2016-2017" xfId="67"/>
    <cellStyle name="Followed Hyperlink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Примечание 2 2 10" xfId="74"/>
    <cellStyle name="Примечание 2 2 11" xfId="75"/>
    <cellStyle name="Примечание 2 2 12" xfId="76"/>
    <cellStyle name="Примечание 2 2 13" xfId="77"/>
    <cellStyle name="Примечание 2 2 2" xfId="78"/>
    <cellStyle name="Примечание 2 2 3" xfId="79"/>
    <cellStyle name="Примечание 2 2 4" xfId="80"/>
    <cellStyle name="Примечание 2 2 5" xfId="81"/>
    <cellStyle name="Примечание 2 2 6" xfId="82"/>
    <cellStyle name="Примечание 2 2 7" xfId="83"/>
    <cellStyle name="Примечание 2 2 8" xfId="84"/>
    <cellStyle name="Примечание 2 2 9" xfId="85"/>
    <cellStyle name="Примечание 3" xfId="86"/>
    <cellStyle name="Примечание 3 10" xfId="87"/>
    <cellStyle name="Примечание 3 11" xfId="88"/>
    <cellStyle name="Примечание 3 12" xfId="89"/>
    <cellStyle name="Примечание 3 13" xfId="90"/>
    <cellStyle name="Примечание 3 2" xfId="91"/>
    <cellStyle name="Примечание 3 3" xfId="92"/>
    <cellStyle name="Примечание 3 4" xfId="93"/>
    <cellStyle name="Примечание 3 5" xfId="94"/>
    <cellStyle name="Примечание 3 6" xfId="95"/>
    <cellStyle name="Примечание 3 7" xfId="96"/>
    <cellStyle name="Примечание 3 8" xfId="97"/>
    <cellStyle name="Примечание 3 9" xfId="98"/>
    <cellStyle name="Percent" xfId="99"/>
    <cellStyle name="Процентный 2" xfId="100"/>
    <cellStyle name="Процентный 3" xfId="101"/>
    <cellStyle name="Процентный 3 2" xfId="102"/>
    <cellStyle name="Процентный 3 3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Финансовый 2" xfId="109"/>
    <cellStyle name="Финансовый 3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="80" zoomScaleNormal="80" zoomScaleSheetLayoutView="100" zoomScalePageLayoutView="0" workbookViewId="0" topLeftCell="A1">
      <pane xSplit="1" ySplit="12" topLeftCell="B5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3" sqref="F53"/>
    </sheetView>
  </sheetViews>
  <sheetFormatPr defaultColWidth="9.125" defaultRowHeight="12.75"/>
  <cols>
    <col min="1" max="1" width="29.875" style="8" customWidth="1"/>
    <col min="2" max="2" width="73.875" style="3" customWidth="1"/>
    <col min="3" max="5" width="15.50390625" style="3" customWidth="1"/>
    <col min="6" max="8" width="13.375" style="14" customWidth="1"/>
    <col min="9" max="9" width="10.125" style="4" customWidth="1"/>
    <col min="10" max="16384" width="9.125" style="4" customWidth="1"/>
  </cols>
  <sheetData>
    <row r="1" spans="1:8" ht="18">
      <c r="A1" s="64" t="s">
        <v>226</v>
      </c>
      <c r="B1" s="64"/>
      <c r="C1" s="64"/>
      <c r="D1" s="64"/>
      <c r="E1" s="64"/>
      <c r="F1" s="64"/>
      <c r="G1" s="4"/>
      <c r="H1" s="4"/>
    </row>
    <row r="2" spans="1:8" ht="18">
      <c r="A2" s="65" t="s">
        <v>223</v>
      </c>
      <c r="B2" s="65"/>
      <c r="C2" s="65"/>
      <c r="D2" s="65"/>
      <c r="E2" s="65"/>
      <c r="F2" s="65"/>
      <c r="G2" s="4"/>
      <c r="H2" s="4"/>
    </row>
    <row r="3" spans="1:8" ht="15.75" customHeight="1">
      <c r="A3" s="65" t="s">
        <v>224</v>
      </c>
      <c r="B3" s="65"/>
      <c r="C3" s="65"/>
      <c r="D3" s="65"/>
      <c r="E3" s="65"/>
      <c r="F3" s="65"/>
      <c r="G3" s="4"/>
      <c r="H3" s="4"/>
    </row>
    <row r="4" spans="1:8" ht="18">
      <c r="A4" s="65" t="s">
        <v>225</v>
      </c>
      <c r="B4" s="65"/>
      <c r="C4" s="65"/>
      <c r="D4" s="65"/>
      <c r="E4" s="65"/>
      <c r="F4" s="65"/>
      <c r="G4" s="4"/>
      <c r="H4" s="4"/>
    </row>
    <row r="5" spans="1:8" ht="18">
      <c r="A5" s="65" t="s">
        <v>257</v>
      </c>
      <c r="B5" s="65"/>
      <c r="C5" s="65"/>
      <c r="D5" s="65"/>
      <c r="E5" s="65"/>
      <c r="F5" s="65"/>
      <c r="G5" s="4"/>
      <c r="H5" s="4"/>
    </row>
    <row r="6" spans="1:8" ht="18">
      <c r="A6" s="17"/>
      <c r="B6" s="43"/>
      <c r="C6" s="43"/>
      <c r="D6" s="43"/>
      <c r="E6" s="43"/>
      <c r="F6" s="18"/>
      <c r="G6" s="18"/>
      <c r="H6" s="18"/>
    </row>
    <row r="7" spans="1:6" s="19" customFormat="1" ht="18">
      <c r="A7" s="63" t="s">
        <v>37</v>
      </c>
      <c r="B7" s="63"/>
      <c r="C7" s="63"/>
      <c r="D7" s="63"/>
      <c r="E7" s="63"/>
      <c r="F7" s="63"/>
    </row>
    <row r="8" spans="1:6" s="19" customFormat="1" ht="18">
      <c r="A8" s="63" t="s">
        <v>36</v>
      </c>
      <c r="B8" s="63"/>
      <c r="C8" s="63"/>
      <c r="D8" s="63"/>
      <c r="E8" s="63"/>
      <c r="F8" s="63"/>
    </row>
    <row r="9" spans="1:6" s="19" customFormat="1" ht="18">
      <c r="A9" s="63" t="s">
        <v>258</v>
      </c>
      <c r="B9" s="63"/>
      <c r="C9" s="63"/>
      <c r="D9" s="63"/>
      <c r="E9" s="63"/>
      <c r="F9" s="63"/>
    </row>
    <row r="10" spans="1:8" ht="15.75" thickBot="1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4" t="s">
        <v>270</v>
      </c>
    </row>
    <row r="12" spans="1:8" s="2" customFormat="1" ht="15.75" thickBot="1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>
      <c r="A13" s="20" t="s">
        <v>39</v>
      </c>
      <c r="B13" s="21" t="s">
        <v>40</v>
      </c>
      <c r="C13" s="22">
        <f aca="true" t="shared" si="0" ref="C13:H13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>
      <c r="A14" s="13" t="s">
        <v>41</v>
      </c>
      <c r="B14" s="23" t="s">
        <v>42</v>
      </c>
      <c r="C14" s="15">
        <f aca="true" t="shared" si="1" ref="C14:H14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>
      <c r="A15" s="13" t="s">
        <v>43</v>
      </c>
      <c r="B15" s="23" t="s">
        <v>175</v>
      </c>
      <c r="C15" s="15">
        <f aca="true" t="shared" si="2" ref="C15:H15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ht="1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93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>
      <c r="A21" s="13" t="s">
        <v>127</v>
      </c>
      <c r="B21" s="26" t="s">
        <v>176</v>
      </c>
      <c r="C21" s="15">
        <f aca="true" t="shared" si="3" ref="C21:H21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>
      <c r="A22" s="12" t="s">
        <v>128</v>
      </c>
      <c r="B22" s="25" t="s">
        <v>129</v>
      </c>
      <c r="C22" s="16">
        <f aca="true" t="shared" si="4" ref="C22:H22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>
      <c r="A27" s="13" t="s">
        <v>48</v>
      </c>
      <c r="B27" s="23" t="s">
        <v>177</v>
      </c>
      <c r="C27" s="15">
        <f aca="true" t="shared" si="5" ref="C27:H27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>
      <c r="A28" s="13" t="s">
        <v>131</v>
      </c>
      <c r="B28" s="23" t="s">
        <v>130</v>
      </c>
      <c r="C28" s="15">
        <f aca="true" t="shared" si="6" ref="C28:H28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>
      <c r="A35" s="13" t="s">
        <v>53</v>
      </c>
      <c r="B35" s="23" t="s">
        <v>178</v>
      </c>
      <c r="C35" s="15">
        <f aca="true" t="shared" si="7" ref="C35:H35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>
      <c r="A36" s="13" t="s">
        <v>54</v>
      </c>
      <c r="B36" s="23" t="s">
        <v>55</v>
      </c>
      <c r="C36" s="15">
        <f aca="true" t="shared" si="8" ref="C36:H36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>
      <c r="A38" s="13" t="s">
        <v>57</v>
      </c>
      <c r="B38" s="23" t="s">
        <v>174</v>
      </c>
      <c r="C38" s="15">
        <f aca="true" t="shared" si="9" ref="C38:H38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>
      <c r="A39" s="12" t="s">
        <v>157</v>
      </c>
      <c r="B39" s="30" t="s">
        <v>155</v>
      </c>
      <c r="C39" s="16">
        <f aca="true" t="shared" si="10" ref="C39:H39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>
      <c r="A41" s="12" t="s">
        <v>159</v>
      </c>
      <c r="B41" s="30" t="s">
        <v>161</v>
      </c>
      <c r="C41" s="16">
        <f aca="true" t="shared" si="11" ref="C41:H4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>
      <c r="A43" s="13" t="s">
        <v>58</v>
      </c>
      <c r="B43" s="26" t="s">
        <v>59</v>
      </c>
      <c r="C43" s="15">
        <f aca="true" t="shared" si="12" ref="C43:H43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>
      <c r="A44" s="12" t="s">
        <v>60</v>
      </c>
      <c r="B44" s="25" t="s">
        <v>3</v>
      </c>
      <c r="C44" s="16">
        <f aca="true" t="shared" si="13" ref="C44:H44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>
      <c r="A46" s="12" t="s">
        <v>63</v>
      </c>
      <c r="B46" s="28" t="s">
        <v>64</v>
      </c>
      <c r="C46" s="16">
        <f aca="true" t="shared" si="14" ref="C46:H46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6.5">
      <c r="A49" s="13" t="s">
        <v>66</v>
      </c>
      <c r="B49" s="26" t="s">
        <v>233</v>
      </c>
      <c r="C49" s="15">
        <f aca="true" t="shared" si="15" ref="C49:H49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>
      <c r="A50" s="13" t="s">
        <v>67</v>
      </c>
      <c r="B50" s="26" t="s">
        <v>68</v>
      </c>
      <c r="C50" s="15">
        <f aca="true" t="shared" si="16" ref="C50:H50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>
      <c r="A51" s="13" t="s">
        <v>69</v>
      </c>
      <c r="B51" s="26" t="s">
        <v>5</v>
      </c>
      <c r="C51" s="15">
        <f aca="true" t="shared" si="17" ref="C51:H51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62.25">
      <c r="A52" s="12" t="s">
        <v>6</v>
      </c>
      <c r="B52" s="25" t="s">
        <v>7</v>
      </c>
      <c r="C52" s="16">
        <f aca="true" t="shared" si="18" ref="C52:H52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" hidden="1">
      <c r="A55" s="13" t="s">
        <v>70</v>
      </c>
      <c r="B55" s="26" t="s">
        <v>12</v>
      </c>
      <c r="C55" s="15">
        <f aca="true" t="shared" si="19" ref="C55:H56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2.25" hidden="1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6.5" hidden="1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>
      <c r="A58" s="13" t="s">
        <v>74</v>
      </c>
      <c r="B58" s="23" t="s">
        <v>75</v>
      </c>
      <c r="C58" s="15">
        <f aca="true" t="shared" si="20" ref="C58:H58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>
      <c r="A59" s="12" t="s">
        <v>14</v>
      </c>
      <c r="B59" s="25" t="s">
        <v>15</v>
      </c>
      <c r="C59" s="16">
        <f aca="true" t="shared" si="21" ref="C59:H59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>
      <c r="A63" s="13" t="s">
        <v>78</v>
      </c>
      <c r="B63" s="23" t="s">
        <v>79</v>
      </c>
      <c r="C63" s="15">
        <f aca="true" t="shared" si="22" ref="C63:H64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>
      <c r="A66" s="13" t="s">
        <v>82</v>
      </c>
      <c r="B66" s="23" t="s">
        <v>18</v>
      </c>
      <c r="C66" s="15">
        <f aca="true" t="shared" si="23" ref="C66:H67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">
      <c r="A68" s="12" t="s">
        <v>84</v>
      </c>
      <c r="B68" s="27" t="s">
        <v>85</v>
      </c>
      <c r="C68" s="16">
        <f aca="true" t="shared" si="24" ref="C68:H68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t="15" hidden="1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>
      <c r="A74" s="13" t="s">
        <v>95</v>
      </c>
      <c r="B74" s="23" t="s">
        <v>96</v>
      </c>
      <c r="C74" s="15">
        <f aca="true" t="shared" si="25" ref="C74:H74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>
      <c r="A75" s="13" t="s">
        <v>97</v>
      </c>
      <c r="B75" s="23" t="s">
        <v>98</v>
      </c>
      <c r="C75" s="15">
        <f aca="true" t="shared" si="26" ref="C75:H75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>
      <c r="A80" s="13" t="s">
        <v>99</v>
      </c>
      <c r="B80" s="23" t="s">
        <v>20</v>
      </c>
      <c r="C80" s="15">
        <f aca="true" t="shared" si="27" ref="C80:H80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ht="1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>
      <c r="A83" s="13" t="s">
        <v>102</v>
      </c>
      <c r="B83" s="23" t="s">
        <v>103</v>
      </c>
      <c r="C83" s="15">
        <f aca="true" t="shared" si="28" ref="C83:H83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>
      <c r="A84" s="13" t="s">
        <v>104</v>
      </c>
      <c r="B84" s="23" t="s">
        <v>228</v>
      </c>
      <c r="C84" s="15">
        <f aca="true" t="shared" si="29" ref="C84:H85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08.7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>
      <c r="A87" s="13" t="s">
        <v>105</v>
      </c>
      <c r="B87" s="23" t="s">
        <v>230</v>
      </c>
      <c r="C87" s="15">
        <f aca="true" t="shared" si="30" ref="C87:H87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>
      <c r="A88" s="12" t="s">
        <v>106</v>
      </c>
      <c r="B88" s="27" t="s">
        <v>107</v>
      </c>
      <c r="C88" s="16">
        <f aca="true" t="shared" si="31" ref="C88:H88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6.5" hidden="1">
      <c r="A90" s="12" t="s">
        <v>109</v>
      </c>
      <c r="B90" s="27" t="s">
        <v>25</v>
      </c>
      <c r="C90" s="16">
        <f aca="true" t="shared" si="32" ref="C90:H90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6.5" hidden="1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>
      <c r="A92" s="13" t="s">
        <v>110</v>
      </c>
      <c r="B92" s="23" t="s">
        <v>111</v>
      </c>
      <c r="C92" s="15">
        <f aca="true" t="shared" si="33" ref="C92:H92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46.5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>
      <c r="A104" s="13" t="s">
        <v>143</v>
      </c>
      <c r="B104" s="23" t="s">
        <v>144</v>
      </c>
      <c r="C104" s="15">
        <f aca="true" t="shared" si="34" ref="C104:H10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customHeight="1" hidden="1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customHeight="1" hidden="1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customHeight="1" hidden="1">
      <c r="A110" s="13" t="s">
        <v>185</v>
      </c>
      <c r="B110" s="31" t="s">
        <v>186</v>
      </c>
      <c r="C110" s="31"/>
      <c r="D110" s="31"/>
      <c r="E110" s="31"/>
      <c r="F110" s="15">
        <f aca="true" t="shared" si="35" ref="F110:H111">F111</f>
        <v>0</v>
      </c>
      <c r="G110" s="15">
        <f t="shared" si="35"/>
        <v>0</v>
      </c>
      <c r="H110" s="15">
        <f t="shared" si="35"/>
        <v>0</v>
      </c>
    </row>
    <row r="111" spans="1:8" ht="18.75" customHeight="1" hidden="1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customHeight="1" hidden="1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customHeight="1" hidden="1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customHeight="1" hidden="1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customHeight="1" hidden="1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customHeight="1" hidden="1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customHeight="1" hidden="1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customHeight="1" hidden="1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customHeight="1" hidden="1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customHeight="1" hidden="1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" hidden="1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customHeight="1" hidden="1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customHeight="1" hidden="1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customHeight="1" hidden="1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customHeight="1" hidden="1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customHeight="1" hidden="1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customHeight="1" hidden="1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customHeight="1" hidden="1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customHeight="1" hidden="1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customHeight="1" hidden="1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customHeight="1" hidden="1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customHeight="1" hidden="1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customHeight="1" hidden="1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customHeight="1" hidden="1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customHeight="1" hidden="1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6.5" hidden="1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customHeight="1" hidden="1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customHeight="1" hidden="1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customHeight="1" hidden="1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customHeight="1" hidden="1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t="15" hidden="1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1.5" hidden="1" thickBot="1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ht="15" hidden="1"/>
  </sheetData>
  <sheetProtection/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" top="0.33" bottom="0.18" header="0.1968503937007874" footer="0.16"/>
  <pageSetup firstPageNumber="1" useFirstPageNumber="1" fitToHeight="0" fitToWidth="1" horizontalDpi="600" verticalDpi="600" orientation="portrait" paperSize="9" scale="5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tabSelected="1" view="pageLayout" zoomScale="80" zoomScaleNormal="73" zoomScaleSheetLayoutView="100" zoomScalePageLayoutView="80" workbookViewId="0" topLeftCell="A1">
      <selection activeCell="C131" sqref="C131"/>
    </sheetView>
  </sheetViews>
  <sheetFormatPr defaultColWidth="9.125" defaultRowHeight="12.75"/>
  <cols>
    <col min="1" max="1" width="33.50390625" style="8" customWidth="1"/>
    <col min="2" max="2" width="73.875" style="3" customWidth="1"/>
    <col min="3" max="3" width="15.375" style="14" customWidth="1"/>
    <col min="4" max="4" width="15.50390625" style="14" customWidth="1"/>
    <col min="5" max="5" width="16.50390625" style="4" customWidth="1"/>
    <col min="6" max="16384" width="9.125" style="4" customWidth="1"/>
  </cols>
  <sheetData>
    <row r="1" spans="1:4" ht="18">
      <c r="A1" s="66" t="s">
        <v>273</v>
      </c>
      <c r="B1" s="66"/>
      <c r="C1" s="66"/>
      <c r="D1" s="66"/>
    </row>
    <row r="2" spans="1:4" ht="18">
      <c r="A2" s="67" t="s">
        <v>223</v>
      </c>
      <c r="B2" s="67"/>
      <c r="C2" s="67"/>
      <c r="D2" s="67"/>
    </row>
    <row r="3" spans="1:4" ht="15.75" customHeight="1">
      <c r="A3" s="67" t="s">
        <v>224</v>
      </c>
      <c r="B3" s="67"/>
      <c r="C3" s="67"/>
      <c r="D3" s="67"/>
    </row>
    <row r="4" spans="1:4" ht="18">
      <c r="A4" s="67" t="s">
        <v>225</v>
      </c>
      <c r="B4" s="67"/>
      <c r="C4" s="67"/>
      <c r="D4" s="67"/>
    </row>
    <row r="5" spans="1:4" ht="18">
      <c r="A5" s="67" t="s">
        <v>299</v>
      </c>
      <c r="B5" s="67"/>
      <c r="C5" s="67"/>
      <c r="D5" s="67"/>
    </row>
    <row r="6" spans="1:4" ht="18">
      <c r="A6" s="17"/>
      <c r="B6" s="43"/>
      <c r="C6" s="18"/>
      <c r="D6" s="18"/>
    </row>
    <row r="7" spans="1:4" s="19" customFormat="1" ht="18">
      <c r="A7" s="63" t="s">
        <v>37</v>
      </c>
      <c r="B7" s="63"/>
      <c r="C7" s="63"/>
      <c r="D7" s="63"/>
    </row>
    <row r="8" spans="1:4" s="19" customFormat="1" ht="18">
      <c r="A8" s="63" t="s">
        <v>36</v>
      </c>
      <c r="B8" s="63"/>
      <c r="C8" s="63"/>
      <c r="D8" s="63"/>
    </row>
    <row r="9" spans="1:4" s="19" customFormat="1" ht="18">
      <c r="A9" s="63" t="s">
        <v>274</v>
      </c>
      <c r="B9" s="63"/>
      <c r="C9" s="63"/>
      <c r="D9" s="63"/>
    </row>
    <row r="10" spans="1:4" ht="20.25" customHeight="1" thickBot="1">
      <c r="A10" s="9"/>
      <c r="B10" s="1"/>
      <c r="C10" s="61"/>
      <c r="D10" s="61" t="s">
        <v>222</v>
      </c>
    </row>
    <row r="11" spans="1:4" ht="55.5" customHeight="1" thickBot="1">
      <c r="A11" s="10" t="s">
        <v>38</v>
      </c>
      <c r="B11" s="5" t="s">
        <v>34</v>
      </c>
      <c r="C11" s="5" t="s">
        <v>297</v>
      </c>
      <c r="D11" s="54" t="s">
        <v>298</v>
      </c>
    </row>
    <row r="12" spans="1:4" s="2" customFormat="1" ht="15.75" thickBot="1">
      <c r="A12" s="11">
        <v>1</v>
      </c>
      <c r="B12" s="6" t="s">
        <v>35</v>
      </c>
      <c r="C12" s="29">
        <v>3</v>
      </c>
      <c r="D12" s="29">
        <v>4</v>
      </c>
    </row>
    <row r="13" spans="1:4" ht="15">
      <c r="A13" s="20" t="s">
        <v>39</v>
      </c>
      <c r="B13" s="21" t="s">
        <v>40</v>
      </c>
      <c r="C13" s="22">
        <f>C14+C27+C43+C49+C69+C75+C78+C85+C35+C21+C97</f>
        <v>3933136</v>
      </c>
      <c r="D13" s="22">
        <f>D14+D27+D43+D49+D69+D75+D78+D85+D35+D21+D97</f>
        <v>3967818</v>
      </c>
    </row>
    <row r="14" spans="1:4" ht="15">
      <c r="A14" s="13" t="s">
        <v>41</v>
      </c>
      <c r="B14" s="23" t="s">
        <v>42</v>
      </c>
      <c r="C14" s="15">
        <f>C15</f>
        <v>2005399</v>
      </c>
      <c r="D14" s="15">
        <f>D15</f>
        <v>2057039</v>
      </c>
    </row>
    <row r="15" spans="1:4" ht="15">
      <c r="A15" s="13" t="s">
        <v>43</v>
      </c>
      <c r="B15" s="23" t="s">
        <v>175</v>
      </c>
      <c r="C15" s="15">
        <f>C17+C18+C19+C20</f>
        <v>2005399</v>
      </c>
      <c r="D15" s="15">
        <f>D17+D18+D19+D20</f>
        <v>2057039</v>
      </c>
    </row>
    <row r="16" spans="1:4" ht="27" customHeight="1">
      <c r="A16" s="13"/>
      <c r="B16" s="24" t="s">
        <v>44</v>
      </c>
      <c r="C16" s="55">
        <v>906637</v>
      </c>
      <c r="D16" s="55">
        <v>928083</v>
      </c>
    </row>
    <row r="17" spans="1:4" ht="72" customHeight="1">
      <c r="A17" s="12" t="s">
        <v>45</v>
      </c>
      <c r="B17" s="25" t="s">
        <v>126</v>
      </c>
      <c r="C17" s="16">
        <v>1940224</v>
      </c>
      <c r="D17" s="16">
        <v>1990185</v>
      </c>
    </row>
    <row r="18" spans="1:4" ht="93">
      <c r="A18" s="12" t="s">
        <v>46</v>
      </c>
      <c r="B18" s="25" t="s">
        <v>0</v>
      </c>
      <c r="C18" s="16">
        <v>21658</v>
      </c>
      <c r="D18" s="16">
        <v>22216</v>
      </c>
    </row>
    <row r="19" spans="1:4" ht="57.75" customHeight="1">
      <c r="A19" s="12" t="s">
        <v>47</v>
      </c>
      <c r="B19" s="25" t="s">
        <v>1</v>
      </c>
      <c r="C19" s="16">
        <v>19051</v>
      </c>
      <c r="D19" s="16">
        <v>19542</v>
      </c>
    </row>
    <row r="20" spans="1:4" ht="87" customHeight="1">
      <c r="A20" s="12" t="s">
        <v>138</v>
      </c>
      <c r="B20" s="25" t="s">
        <v>227</v>
      </c>
      <c r="C20" s="16">
        <v>24466</v>
      </c>
      <c r="D20" s="16">
        <v>25096</v>
      </c>
    </row>
    <row r="21" spans="1:4" ht="30.75">
      <c r="A21" s="13" t="s">
        <v>127</v>
      </c>
      <c r="B21" s="26" t="s">
        <v>176</v>
      </c>
      <c r="C21" s="15">
        <f>C22</f>
        <v>44678</v>
      </c>
      <c r="D21" s="15">
        <f>D22</f>
        <v>44812</v>
      </c>
    </row>
    <row r="22" spans="1:4" ht="30.75">
      <c r="A22" s="12" t="s">
        <v>128</v>
      </c>
      <c r="B22" s="25" t="s">
        <v>129</v>
      </c>
      <c r="C22" s="16">
        <f>SUM(C23+C25+C24+C26)</f>
        <v>44678</v>
      </c>
      <c r="D22" s="16">
        <f>SUM(D23+D25+D24+D26)</f>
        <v>44812</v>
      </c>
    </row>
    <row r="23" spans="1:4" ht="62.25">
      <c r="A23" s="12" t="s">
        <v>139</v>
      </c>
      <c r="B23" s="25" t="s">
        <v>153</v>
      </c>
      <c r="C23" s="16">
        <v>11839</v>
      </c>
      <c r="D23" s="16">
        <v>11875</v>
      </c>
    </row>
    <row r="24" spans="1:4" ht="78">
      <c r="A24" s="12" t="s">
        <v>148</v>
      </c>
      <c r="B24" s="25" t="s">
        <v>149</v>
      </c>
      <c r="C24" s="16">
        <v>313</v>
      </c>
      <c r="D24" s="16">
        <v>314</v>
      </c>
    </row>
    <row r="25" spans="1:4" ht="62.25">
      <c r="A25" s="12" t="s">
        <v>140</v>
      </c>
      <c r="B25" s="25" t="s">
        <v>152</v>
      </c>
      <c r="C25" s="16">
        <v>31811</v>
      </c>
      <c r="D25" s="16">
        <v>31906</v>
      </c>
    </row>
    <row r="26" spans="1:4" ht="62.25">
      <c r="A26" s="12" t="s">
        <v>150</v>
      </c>
      <c r="B26" s="25" t="s">
        <v>151</v>
      </c>
      <c r="C26" s="16">
        <v>715</v>
      </c>
      <c r="D26" s="16">
        <v>717</v>
      </c>
    </row>
    <row r="27" spans="1:4" ht="15">
      <c r="A27" s="13" t="s">
        <v>48</v>
      </c>
      <c r="B27" s="23" t="s">
        <v>177</v>
      </c>
      <c r="C27" s="15">
        <f>SUM(C28+C32+C33+C34)</f>
        <v>779758</v>
      </c>
      <c r="D27" s="15">
        <f>SUM(D28+D32+D33+D34)</f>
        <v>782098</v>
      </c>
    </row>
    <row r="28" spans="1:4" ht="30.75">
      <c r="A28" s="13" t="s">
        <v>131</v>
      </c>
      <c r="B28" s="23" t="s">
        <v>130</v>
      </c>
      <c r="C28" s="15">
        <f>C29+C30+C31</f>
        <v>443167</v>
      </c>
      <c r="D28" s="15">
        <f>D29+D30+D31</f>
        <v>444497</v>
      </c>
    </row>
    <row r="29" spans="1:4" ht="30.75">
      <c r="A29" s="12" t="s">
        <v>135</v>
      </c>
      <c r="B29" s="27" t="s">
        <v>132</v>
      </c>
      <c r="C29" s="16">
        <v>325551</v>
      </c>
      <c r="D29" s="16">
        <v>326527</v>
      </c>
    </row>
    <row r="30" spans="1:4" ht="30.75">
      <c r="A30" s="12" t="s">
        <v>136</v>
      </c>
      <c r="B30" s="27" t="s">
        <v>133</v>
      </c>
      <c r="C30" s="16">
        <v>83715</v>
      </c>
      <c r="D30" s="16">
        <v>83967</v>
      </c>
    </row>
    <row r="31" spans="1:4" ht="30.75">
      <c r="A31" s="12" t="s">
        <v>137</v>
      </c>
      <c r="B31" s="27" t="s">
        <v>134</v>
      </c>
      <c r="C31" s="16">
        <v>33901</v>
      </c>
      <c r="D31" s="16">
        <v>34003</v>
      </c>
    </row>
    <row r="32" spans="1:4" ht="30.75">
      <c r="A32" s="13" t="s">
        <v>49</v>
      </c>
      <c r="B32" s="23" t="s">
        <v>50</v>
      </c>
      <c r="C32" s="15">
        <v>320045</v>
      </c>
      <c r="D32" s="15">
        <v>321005</v>
      </c>
    </row>
    <row r="33" spans="1:4" ht="15">
      <c r="A33" s="13" t="s">
        <v>51</v>
      </c>
      <c r="B33" s="23" t="s">
        <v>52</v>
      </c>
      <c r="C33" s="15">
        <v>5837</v>
      </c>
      <c r="D33" s="15">
        <v>5855</v>
      </c>
    </row>
    <row r="34" spans="1:4" ht="30.75">
      <c r="A34" s="13" t="s">
        <v>147</v>
      </c>
      <c r="B34" s="23" t="s">
        <v>154</v>
      </c>
      <c r="C34" s="15">
        <v>10709</v>
      </c>
      <c r="D34" s="15">
        <v>10741</v>
      </c>
    </row>
    <row r="35" spans="1:4" ht="15">
      <c r="A35" s="13" t="s">
        <v>53</v>
      </c>
      <c r="B35" s="23" t="s">
        <v>178</v>
      </c>
      <c r="C35" s="15">
        <f>C36+C38</f>
        <v>413025</v>
      </c>
      <c r="D35" s="15">
        <f>D36+D38</f>
        <v>414265</v>
      </c>
    </row>
    <row r="36" spans="1:4" ht="15">
      <c r="A36" s="13" t="s">
        <v>54</v>
      </c>
      <c r="B36" s="23" t="s">
        <v>55</v>
      </c>
      <c r="C36" s="15">
        <f>C37</f>
        <v>118506</v>
      </c>
      <c r="D36" s="15">
        <f>D37</f>
        <v>118862</v>
      </c>
    </row>
    <row r="37" spans="1:4" ht="46.5">
      <c r="A37" s="12" t="s">
        <v>56</v>
      </c>
      <c r="B37" s="25" t="s">
        <v>2</v>
      </c>
      <c r="C37" s="16">
        <v>118506</v>
      </c>
      <c r="D37" s="16">
        <v>118862</v>
      </c>
    </row>
    <row r="38" spans="1:4" ht="15">
      <c r="A38" s="13" t="s">
        <v>57</v>
      </c>
      <c r="B38" s="23" t="s">
        <v>174</v>
      </c>
      <c r="C38" s="15">
        <f>C39+C41</f>
        <v>294519</v>
      </c>
      <c r="D38" s="15">
        <f>D39+D41</f>
        <v>295403</v>
      </c>
    </row>
    <row r="39" spans="1:4" ht="15">
      <c r="A39" s="12" t="s">
        <v>157</v>
      </c>
      <c r="B39" s="30" t="s">
        <v>155</v>
      </c>
      <c r="C39" s="16">
        <f>C40</f>
        <v>211564</v>
      </c>
      <c r="D39" s="16">
        <f>D40</f>
        <v>212199</v>
      </c>
    </row>
    <row r="40" spans="1:4" ht="30.75">
      <c r="A40" s="12" t="s">
        <v>156</v>
      </c>
      <c r="B40" s="30" t="s">
        <v>158</v>
      </c>
      <c r="C40" s="16">
        <v>211564</v>
      </c>
      <c r="D40" s="16">
        <v>212199</v>
      </c>
    </row>
    <row r="41" spans="1:4" ht="15">
      <c r="A41" s="12" t="s">
        <v>159</v>
      </c>
      <c r="B41" s="30" t="s">
        <v>161</v>
      </c>
      <c r="C41" s="16">
        <f>C42</f>
        <v>82955</v>
      </c>
      <c r="D41" s="16">
        <f>D42</f>
        <v>83204</v>
      </c>
    </row>
    <row r="42" spans="1:4" ht="30.75">
      <c r="A42" s="56" t="s">
        <v>160</v>
      </c>
      <c r="B42" s="30" t="s">
        <v>162</v>
      </c>
      <c r="C42" s="16">
        <v>82955</v>
      </c>
      <c r="D42" s="16">
        <v>83204</v>
      </c>
    </row>
    <row r="43" spans="1:4" s="7" customFormat="1" ht="15">
      <c r="A43" s="13" t="s">
        <v>58</v>
      </c>
      <c r="B43" s="26" t="s">
        <v>59</v>
      </c>
      <c r="C43" s="15">
        <f>C44+C46</f>
        <v>91648</v>
      </c>
      <c r="D43" s="15">
        <f>D44+D46</f>
        <v>91918</v>
      </c>
    </row>
    <row r="44" spans="1:4" s="7" customFormat="1" ht="30.75">
      <c r="A44" s="12" t="s">
        <v>60</v>
      </c>
      <c r="B44" s="25" t="s">
        <v>3</v>
      </c>
      <c r="C44" s="16">
        <f>C45</f>
        <v>91118</v>
      </c>
      <c r="D44" s="16">
        <f>D45</f>
        <v>91388</v>
      </c>
    </row>
    <row r="45" spans="1:4" ht="46.5">
      <c r="A45" s="12" t="s">
        <v>61</v>
      </c>
      <c r="B45" s="25" t="s">
        <v>62</v>
      </c>
      <c r="C45" s="16">
        <v>91118</v>
      </c>
      <c r="D45" s="16">
        <v>91388</v>
      </c>
    </row>
    <row r="46" spans="1:4" ht="30.75">
      <c r="A46" s="12" t="s">
        <v>63</v>
      </c>
      <c r="B46" s="28" t="s">
        <v>64</v>
      </c>
      <c r="C46" s="16">
        <f>C47+C48</f>
        <v>530</v>
      </c>
      <c r="D46" s="16">
        <f>D47+D48</f>
        <v>530</v>
      </c>
    </row>
    <row r="47" spans="1:4" ht="30.75">
      <c r="A47" s="12" t="s">
        <v>4</v>
      </c>
      <c r="B47" s="25" t="s">
        <v>65</v>
      </c>
      <c r="C47" s="16">
        <v>463</v>
      </c>
      <c r="D47" s="16">
        <v>463</v>
      </c>
    </row>
    <row r="48" spans="1:4" ht="78">
      <c r="A48" s="12" t="s">
        <v>172</v>
      </c>
      <c r="B48" s="25" t="s">
        <v>173</v>
      </c>
      <c r="C48" s="16">
        <v>67</v>
      </c>
      <c r="D48" s="16">
        <v>67</v>
      </c>
    </row>
    <row r="49" spans="1:4" s="7" customFormat="1" ht="46.5">
      <c r="A49" s="13" t="s">
        <v>66</v>
      </c>
      <c r="B49" s="26" t="s">
        <v>233</v>
      </c>
      <c r="C49" s="15">
        <f>C50+C59+C62</f>
        <v>335192</v>
      </c>
      <c r="D49" s="15">
        <f>D50+D59+D62</f>
        <v>334777</v>
      </c>
    </row>
    <row r="50" spans="1:4" s="7" customFormat="1" ht="78">
      <c r="A50" s="13" t="s">
        <v>67</v>
      </c>
      <c r="B50" s="26" t="s">
        <v>68</v>
      </c>
      <c r="C50" s="15">
        <f>C54+C51</f>
        <v>312379</v>
      </c>
      <c r="D50" s="15">
        <f>D54+D51</f>
        <v>311964</v>
      </c>
    </row>
    <row r="51" spans="1:4" s="7" customFormat="1" ht="62.25">
      <c r="A51" s="13" t="s">
        <v>69</v>
      </c>
      <c r="B51" s="26" t="s">
        <v>5</v>
      </c>
      <c r="C51" s="15">
        <f>C52</f>
        <v>280482</v>
      </c>
      <c r="D51" s="15">
        <f>D52</f>
        <v>280482</v>
      </c>
    </row>
    <row r="52" spans="1:4" ht="62.25">
      <c r="A52" s="12" t="s">
        <v>6</v>
      </c>
      <c r="B52" s="25" t="s">
        <v>7</v>
      </c>
      <c r="C52" s="16">
        <f>C53</f>
        <v>280482</v>
      </c>
      <c r="D52" s="15">
        <f>D53</f>
        <v>280482</v>
      </c>
    </row>
    <row r="53" spans="1:4" ht="46.5">
      <c r="A53" s="12" t="s">
        <v>8</v>
      </c>
      <c r="B53" s="25" t="s">
        <v>9</v>
      </c>
      <c r="C53" s="16">
        <v>280482</v>
      </c>
      <c r="D53" s="16">
        <v>280482</v>
      </c>
    </row>
    <row r="54" spans="1:4" ht="78">
      <c r="A54" s="13" t="s">
        <v>74</v>
      </c>
      <c r="B54" s="23" t="s">
        <v>75</v>
      </c>
      <c r="C54" s="15">
        <f>C55</f>
        <v>31897</v>
      </c>
      <c r="D54" s="15">
        <f>D55</f>
        <v>31482</v>
      </c>
    </row>
    <row r="55" spans="1:4" ht="62.25">
      <c r="A55" s="12" t="s">
        <v>14</v>
      </c>
      <c r="B55" s="25" t="s">
        <v>15</v>
      </c>
      <c r="C55" s="16">
        <f>C56+C57+C58</f>
        <v>31897</v>
      </c>
      <c r="D55" s="16">
        <f>D56+D57+D58</f>
        <v>31482</v>
      </c>
    </row>
    <row r="56" spans="1:4" ht="62.25">
      <c r="A56" s="12" t="s">
        <v>76</v>
      </c>
      <c r="B56" s="25" t="s">
        <v>179</v>
      </c>
      <c r="C56" s="16">
        <v>31136</v>
      </c>
      <c r="D56" s="16">
        <v>31136</v>
      </c>
    </row>
    <row r="57" spans="1:4" ht="30.75">
      <c r="A57" s="12" t="s">
        <v>77</v>
      </c>
      <c r="B57" s="25" t="s">
        <v>180</v>
      </c>
      <c r="C57" s="16">
        <v>150</v>
      </c>
      <c r="D57" s="16">
        <v>150</v>
      </c>
    </row>
    <row r="58" spans="1:4" ht="108.75">
      <c r="A58" s="12" t="s">
        <v>259</v>
      </c>
      <c r="B58" s="25" t="s">
        <v>260</v>
      </c>
      <c r="C58" s="16">
        <v>611</v>
      </c>
      <c r="D58" s="16">
        <v>196</v>
      </c>
    </row>
    <row r="59" spans="1:4" ht="30.75">
      <c r="A59" s="13" t="s">
        <v>78</v>
      </c>
      <c r="B59" s="23" t="s">
        <v>79</v>
      </c>
      <c r="C59" s="15">
        <f>C60</f>
        <v>136</v>
      </c>
      <c r="D59" s="15">
        <f>D60</f>
        <v>136</v>
      </c>
    </row>
    <row r="60" spans="1:4" ht="46.5">
      <c r="A60" s="12" t="s">
        <v>80</v>
      </c>
      <c r="B60" s="27" t="s">
        <v>16</v>
      </c>
      <c r="C60" s="16">
        <f>C61</f>
        <v>136</v>
      </c>
      <c r="D60" s="16">
        <f>D61</f>
        <v>136</v>
      </c>
    </row>
    <row r="61" spans="1:4" ht="46.5">
      <c r="A61" s="12" t="s">
        <v>81</v>
      </c>
      <c r="B61" s="27" t="s">
        <v>17</v>
      </c>
      <c r="C61" s="16">
        <v>136</v>
      </c>
      <c r="D61" s="16">
        <v>136</v>
      </c>
    </row>
    <row r="62" spans="1:4" ht="78">
      <c r="A62" s="13" t="s">
        <v>82</v>
      </c>
      <c r="B62" s="23" t="s">
        <v>18</v>
      </c>
      <c r="C62" s="15">
        <f>C63</f>
        <v>22677</v>
      </c>
      <c r="D62" s="15">
        <f>D63</f>
        <v>22677</v>
      </c>
    </row>
    <row r="63" spans="1:4" ht="78">
      <c r="A63" s="12" t="s">
        <v>83</v>
      </c>
      <c r="B63" s="27" t="s">
        <v>19</v>
      </c>
      <c r="C63" s="16">
        <f>C64</f>
        <v>22677</v>
      </c>
      <c r="D63" s="16">
        <f>D64</f>
        <v>22677</v>
      </c>
    </row>
    <row r="64" spans="1:4" ht="78">
      <c r="A64" s="12" t="s">
        <v>84</v>
      </c>
      <c r="B64" s="27" t="s">
        <v>85</v>
      </c>
      <c r="C64" s="16">
        <f>SUM(C65:C68)</f>
        <v>22677</v>
      </c>
      <c r="D64" s="16">
        <f>SUM(D65:D68)</f>
        <v>22677</v>
      </c>
    </row>
    <row r="65" spans="1:4" ht="15">
      <c r="A65" s="12" t="s">
        <v>88</v>
      </c>
      <c r="B65" s="27" t="s">
        <v>89</v>
      </c>
      <c r="C65" s="16">
        <v>5402</v>
      </c>
      <c r="D65" s="16">
        <v>5402</v>
      </c>
    </row>
    <row r="66" spans="1:4" ht="15">
      <c r="A66" s="12" t="s">
        <v>90</v>
      </c>
      <c r="B66" s="27" t="s">
        <v>171</v>
      </c>
      <c r="C66" s="16">
        <v>9720</v>
      </c>
      <c r="D66" s="16">
        <v>9720</v>
      </c>
    </row>
    <row r="67" spans="1:4" ht="15">
      <c r="A67" s="12" t="s">
        <v>91</v>
      </c>
      <c r="B67" s="27" t="s">
        <v>92</v>
      </c>
      <c r="C67" s="16">
        <v>4600</v>
      </c>
      <c r="D67" s="16">
        <v>4600</v>
      </c>
    </row>
    <row r="68" spans="1:4" ht="30.75">
      <c r="A68" s="12" t="s">
        <v>93</v>
      </c>
      <c r="B68" s="27" t="s">
        <v>94</v>
      </c>
      <c r="C68" s="16">
        <v>2955</v>
      </c>
      <c r="D68" s="16">
        <v>2955</v>
      </c>
    </row>
    <row r="69" spans="1:4" ht="15">
      <c r="A69" s="13" t="s">
        <v>95</v>
      </c>
      <c r="B69" s="23" t="s">
        <v>96</v>
      </c>
      <c r="C69" s="15">
        <f>C70</f>
        <v>18781</v>
      </c>
      <c r="D69" s="15">
        <f>D70</f>
        <v>18837</v>
      </c>
    </row>
    <row r="70" spans="1:4" ht="15">
      <c r="A70" s="13" t="s">
        <v>97</v>
      </c>
      <c r="B70" s="23" t="s">
        <v>98</v>
      </c>
      <c r="C70" s="15">
        <f>SUM(C71:C74)</f>
        <v>18781</v>
      </c>
      <c r="D70" s="15">
        <f>SUM(D71:D74)</f>
        <v>18837</v>
      </c>
    </row>
    <row r="71" spans="1:4" ht="30.75">
      <c r="A71" s="12" t="s">
        <v>118</v>
      </c>
      <c r="B71" s="27" t="s">
        <v>120</v>
      </c>
      <c r="C71" s="16">
        <v>628</v>
      </c>
      <c r="D71" s="16">
        <v>630</v>
      </c>
    </row>
    <row r="72" spans="1:4" ht="30.75">
      <c r="A72" s="12" t="s">
        <v>119</v>
      </c>
      <c r="B72" s="27" t="s">
        <v>121</v>
      </c>
      <c r="C72" s="16">
        <v>572</v>
      </c>
      <c r="D72" s="16">
        <v>573</v>
      </c>
    </row>
    <row r="73" spans="1:4" ht="15">
      <c r="A73" s="12" t="s">
        <v>122</v>
      </c>
      <c r="B73" s="27" t="s">
        <v>123</v>
      </c>
      <c r="C73" s="16">
        <v>628</v>
      </c>
      <c r="D73" s="16">
        <v>630</v>
      </c>
    </row>
    <row r="74" spans="1:4" ht="15">
      <c r="A74" s="12" t="s">
        <v>124</v>
      </c>
      <c r="B74" s="27" t="s">
        <v>125</v>
      </c>
      <c r="C74" s="16">
        <v>16953</v>
      </c>
      <c r="D74" s="16">
        <v>17004</v>
      </c>
    </row>
    <row r="75" spans="1:4" s="7" customFormat="1" ht="30.75">
      <c r="A75" s="13" t="s">
        <v>99</v>
      </c>
      <c r="B75" s="23" t="s">
        <v>20</v>
      </c>
      <c r="C75" s="15">
        <f>C76+C77</f>
        <v>914</v>
      </c>
      <c r="D75" s="15">
        <f>D76+D77</f>
        <v>918</v>
      </c>
    </row>
    <row r="76" spans="1:4" ht="15">
      <c r="A76" s="12" t="s">
        <v>141</v>
      </c>
      <c r="B76" s="27" t="s">
        <v>142</v>
      </c>
      <c r="C76" s="16">
        <v>482</v>
      </c>
      <c r="D76" s="16">
        <v>484</v>
      </c>
    </row>
    <row r="77" spans="1:4" ht="15">
      <c r="A77" s="12" t="s">
        <v>100</v>
      </c>
      <c r="B77" s="27" t="s">
        <v>101</v>
      </c>
      <c r="C77" s="16">
        <v>432</v>
      </c>
      <c r="D77" s="16">
        <v>434</v>
      </c>
    </row>
    <row r="78" spans="1:4" s="7" customFormat="1" ht="30.75">
      <c r="A78" s="13" t="s">
        <v>102</v>
      </c>
      <c r="B78" s="23" t="s">
        <v>103</v>
      </c>
      <c r="C78" s="15">
        <f>C79+C82</f>
        <v>139029</v>
      </c>
      <c r="D78" s="15">
        <f>D79+D82</f>
        <v>118175</v>
      </c>
    </row>
    <row r="79" spans="1:4" s="7" customFormat="1" ht="80.25" customHeight="1">
      <c r="A79" s="13" t="s">
        <v>104</v>
      </c>
      <c r="B79" s="23" t="s">
        <v>228</v>
      </c>
      <c r="C79" s="15">
        <f>C80</f>
        <v>98307</v>
      </c>
      <c r="D79" s="15">
        <f>D80</f>
        <v>83561</v>
      </c>
    </row>
    <row r="80" spans="1:4" ht="98.25" customHeight="1">
      <c r="A80" s="12" t="s">
        <v>21</v>
      </c>
      <c r="B80" s="27" t="s">
        <v>229</v>
      </c>
      <c r="C80" s="16">
        <f>C81</f>
        <v>98307</v>
      </c>
      <c r="D80" s="16">
        <f>D81</f>
        <v>83561</v>
      </c>
    </row>
    <row r="81" spans="1:4" ht="78">
      <c r="A81" s="12" t="s">
        <v>22</v>
      </c>
      <c r="B81" s="27" t="s">
        <v>23</v>
      </c>
      <c r="C81" s="16">
        <v>98307</v>
      </c>
      <c r="D81" s="16">
        <v>83561</v>
      </c>
    </row>
    <row r="82" spans="1:4" ht="36.75" customHeight="1">
      <c r="A82" s="13" t="s">
        <v>105</v>
      </c>
      <c r="B82" s="23" t="s">
        <v>230</v>
      </c>
      <c r="C82" s="15">
        <f>C83</f>
        <v>40722</v>
      </c>
      <c r="D82" s="15">
        <f>D83</f>
        <v>34614</v>
      </c>
    </row>
    <row r="83" spans="1:4" ht="30.75">
      <c r="A83" s="12" t="s">
        <v>106</v>
      </c>
      <c r="B83" s="27" t="s">
        <v>107</v>
      </c>
      <c r="C83" s="16">
        <f>C84</f>
        <v>40722</v>
      </c>
      <c r="D83" s="16">
        <f>D84</f>
        <v>34614</v>
      </c>
    </row>
    <row r="84" spans="1:4" ht="46.5">
      <c r="A84" s="12" t="s">
        <v>24</v>
      </c>
      <c r="B84" s="27" t="s">
        <v>108</v>
      </c>
      <c r="C84" s="16">
        <v>40722</v>
      </c>
      <c r="D84" s="16">
        <v>34614</v>
      </c>
    </row>
    <row r="85" spans="1:4" ht="15">
      <c r="A85" s="13" t="s">
        <v>110</v>
      </c>
      <c r="B85" s="23" t="s">
        <v>111</v>
      </c>
      <c r="C85" s="15">
        <f>SUM(C86:C96)</f>
        <v>89898</v>
      </c>
      <c r="D85" s="15">
        <f>SUM(D86:D96)</f>
        <v>90165</v>
      </c>
    </row>
    <row r="86" spans="1:4" ht="30.75">
      <c r="A86" s="12" t="s">
        <v>28</v>
      </c>
      <c r="B86" s="27" t="s">
        <v>112</v>
      </c>
      <c r="C86" s="16">
        <v>1197</v>
      </c>
      <c r="D86" s="16">
        <v>1200</v>
      </c>
    </row>
    <row r="87" spans="1:4" ht="46.5">
      <c r="A87" s="12" t="s">
        <v>29</v>
      </c>
      <c r="B87" s="27" t="s">
        <v>113</v>
      </c>
      <c r="C87" s="16">
        <v>2483</v>
      </c>
      <c r="D87" s="16">
        <v>2491</v>
      </c>
    </row>
    <row r="88" spans="1:4" ht="46.5">
      <c r="A88" s="12" t="s">
        <v>30</v>
      </c>
      <c r="B88" s="27" t="s">
        <v>31</v>
      </c>
      <c r="C88" s="16">
        <v>1485</v>
      </c>
      <c r="D88" s="16">
        <v>1489</v>
      </c>
    </row>
    <row r="89" spans="1:4" ht="111" customHeight="1">
      <c r="A89" s="12" t="s">
        <v>32</v>
      </c>
      <c r="B89" s="27" t="s">
        <v>231</v>
      </c>
      <c r="C89" s="16">
        <v>10787</v>
      </c>
      <c r="D89" s="16">
        <v>10819</v>
      </c>
    </row>
    <row r="90" spans="1:4" s="7" customFormat="1" ht="46.5">
      <c r="A90" s="12" t="s">
        <v>114</v>
      </c>
      <c r="B90" s="27" t="s">
        <v>115</v>
      </c>
      <c r="C90" s="16">
        <v>2428</v>
      </c>
      <c r="D90" s="16">
        <v>2435</v>
      </c>
    </row>
    <row r="91" spans="1:4" s="7" customFormat="1" ht="30.75">
      <c r="A91" s="12" t="s">
        <v>163</v>
      </c>
      <c r="B91" s="27" t="s">
        <v>164</v>
      </c>
      <c r="C91" s="16">
        <v>1269</v>
      </c>
      <c r="D91" s="16">
        <v>1273</v>
      </c>
    </row>
    <row r="92" spans="1:4" ht="62.25">
      <c r="A92" s="12" t="s">
        <v>33</v>
      </c>
      <c r="B92" s="27" t="s">
        <v>232</v>
      </c>
      <c r="C92" s="16">
        <v>341</v>
      </c>
      <c r="D92" s="16">
        <v>342</v>
      </c>
    </row>
    <row r="93" spans="1:4" ht="30.75">
      <c r="A93" s="12" t="s">
        <v>166</v>
      </c>
      <c r="B93" s="27" t="s">
        <v>165</v>
      </c>
      <c r="C93" s="16">
        <v>2651</v>
      </c>
      <c r="D93" s="16">
        <v>2659</v>
      </c>
    </row>
    <row r="94" spans="1:4" ht="62.25">
      <c r="A94" s="12" t="s">
        <v>167</v>
      </c>
      <c r="B94" s="27" t="s">
        <v>169</v>
      </c>
      <c r="C94" s="16">
        <v>5962</v>
      </c>
      <c r="D94" s="16">
        <v>5980</v>
      </c>
    </row>
    <row r="95" spans="1:4" ht="30.75">
      <c r="A95" s="12" t="s">
        <v>168</v>
      </c>
      <c r="B95" s="27" t="s">
        <v>170</v>
      </c>
      <c r="C95" s="16">
        <v>8103</v>
      </c>
      <c r="D95" s="16">
        <v>8127</v>
      </c>
    </row>
    <row r="96" spans="1:4" ht="30.75">
      <c r="A96" s="12" t="s">
        <v>116</v>
      </c>
      <c r="B96" s="27" t="s">
        <v>117</v>
      </c>
      <c r="C96" s="16">
        <v>53192</v>
      </c>
      <c r="D96" s="16">
        <v>53350</v>
      </c>
    </row>
    <row r="97" spans="1:4" ht="15">
      <c r="A97" s="13" t="s">
        <v>143</v>
      </c>
      <c r="B97" s="23" t="s">
        <v>144</v>
      </c>
      <c r="C97" s="15">
        <f>SUM(C98:C100)</f>
        <v>14814</v>
      </c>
      <c r="D97" s="15">
        <f>SUM(D98:D100)</f>
        <v>14814</v>
      </c>
    </row>
    <row r="98" spans="1:4" ht="30.75">
      <c r="A98" s="12" t="s">
        <v>145</v>
      </c>
      <c r="B98" s="27" t="s">
        <v>146</v>
      </c>
      <c r="C98" s="16">
        <v>9166</v>
      </c>
      <c r="D98" s="16">
        <v>9166</v>
      </c>
    </row>
    <row r="99" spans="1:4" ht="46.5">
      <c r="A99" s="12" t="s">
        <v>261</v>
      </c>
      <c r="B99" s="27" t="s">
        <v>263</v>
      </c>
      <c r="C99" s="16">
        <v>2284</v>
      </c>
      <c r="D99" s="16">
        <v>2284</v>
      </c>
    </row>
    <row r="100" spans="1:4" ht="46.5">
      <c r="A100" s="12" t="s">
        <v>262</v>
      </c>
      <c r="B100" s="27" t="s">
        <v>264</v>
      </c>
      <c r="C100" s="16">
        <v>3364</v>
      </c>
      <c r="D100" s="16">
        <v>3364</v>
      </c>
    </row>
    <row r="101" spans="1:4" ht="15">
      <c r="A101" s="13" t="s">
        <v>181</v>
      </c>
      <c r="B101" s="31" t="s">
        <v>182</v>
      </c>
      <c r="C101" s="15">
        <f>C102</f>
        <v>3202059.5</v>
      </c>
      <c r="D101" s="15">
        <f>D102</f>
        <v>1882371.1999999997</v>
      </c>
    </row>
    <row r="102" spans="1:4" ht="30.75">
      <c r="A102" s="13" t="s">
        <v>183</v>
      </c>
      <c r="B102" s="31" t="s">
        <v>184</v>
      </c>
      <c r="C102" s="15">
        <f>C103+C106+C112+C122</f>
        <v>3202059.5</v>
      </c>
      <c r="D102" s="15">
        <f>D103+D106+D112+D122</f>
        <v>1882371.1999999997</v>
      </c>
    </row>
    <row r="103" spans="1:4" ht="15">
      <c r="A103" s="13" t="s">
        <v>275</v>
      </c>
      <c r="B103" s="31" t="s">
        <v>276</v>
      </c>
      <c r="C103" s="15">
        <f>C104</f>
        <v>246082.3</v>
      </c>
      <c r="D103" s="15">
        <f>D104</f>
        <v>246082.4</v>
      </c>
    </row>
    <row r="104" spans="1:4" ht="15">
      <c r="A104" s="12" t="s">
        <v>277</v>
      </c>
      <c r="B104" s="32" t="s">
        <v>188</v>
      </c>
      <c r="C104" s="16">
        <f>C105</f>
        <v>246082.3</v>
      </c>
      <c r="D104" s="16">
        <f>D105</f>
        <v>246082.4</v>
      </c>
    </row>
    <row r="105" spans="1:4" ht="30.75">
      <c r="A105" s="12" t="s">
        <v>278</v>
      </c>
      <c r="B105" s="32" t="s">
        <v>190</v>
      </c>
      <c r="C105" s="16">
        <v>246082.3</v>
      </c>
      <c r="D105" s="16">
        <v>246082.4</v>
      </c>
    </row>
    <row r="106" spans="1:4" ht="30.75">
      <c r="A106" s="13" t="s">
        <v>279</v>
      </c>
      <c r="B106" s="31" t="s">
        <v>280</v>
      </c>
      <c r="C106" s="15">
        <f>C107</f>
        <v>1424752.7</v>
      </c>
      <c r="D106" s="15">
        <f>D107</f>
        <v>105064.3</v>
      </c>
    </row>
    <row r="107" spans="1:4" ht="15">
      <c r="A107" s="12" t="s">
        <v>281</v>
      </c>
      <c r="B107" s="32" t="s">
        <v>194</v>
      </c>
      <c r="C107" s="16">
        <f>C108</f>
        <v>1424752.7</v>
      </c>
      <c r="D107" s="16">
        <f>D108</f>
        <v>105064.3</v>
      </c>
    </row>
    <row r="108" spans="1:4" ht="15">
      <c r="A108" s="12" t="s">
        <v>282</v>
      </c>
      <c r="B108" s="32" t="s">
        <v>196</v>
      </c>
      <c r="C108" s="16">
        <f>SUM(C109:C111)</f>
        <v>1424752.7</v>
      </c>
      <c r="D108" s="16">
        <f>SUM(D109:D111)</f>
        <v>105064.3</v>
      </c>
    </row>
    <row r="109" spans="1:4" ht="78">
      <c r="A109" s="12" t="s">
        <v>283</v>
      </c>
      <c r="B109" s="34" t="s">
        <v>197</v>
      </c>
      <c r="C109" s="16">
        <v>24483.9</v>
      </c>
      <c r="D109" s="16">
        <v>105064.3</v>
      </c>
    </row>
    <row r="110" spans="1:4" ht="53.25" customHeight="1">
      <c r="A110" s="12" t="s">
        <v>283</v>
      </c>
      <c r="B110" s="34" t="s">
        <v>300</v>
      </c>
      <c r="C110" s="16">
        <v>1399750</v>
      </c>
      <c r="D110" s="16"/>
    </row>
    <row r="111" spans="1:4" ht="105.75" customHeight="1">
      <c r="A111" s="12" t="s">
        <v>283</v>
      </c>
      <c r="B111" s="34" t="s">
        <v>272</v>
      </c>
      <c r="C111" s="16">
        <v>518.8</v>
      </c>
      <c r="D111" s="16">
        <v>0</v>
      </c>
    </row>
    <row r="112" spans="1:4" ht="15">
      <c r="A112" s="13" t="s">
        <v>284</v>
      </c>
      <c r="B112" s="31" t="s">
        <v>285</v>
      </c>
      <c r="C112" s="15">
        <f>C113+C115</f>
        <v>1531224.4999999998</v>
      </c>
      <c r="D112" s="15">
        <f>D113+D115</f>
        <v>1531224.4999999998</v>
      </c>
    </row>
    <row r="113" spans="1:4" ht="62.25">
      <c r="A113" s="12" t="s">
        <v>287</v>
      </c>
      <c r="B113" s="32" t="s">
        <v>203</v>
      </c>
      <c r="C113" s="16">
        <f>C114</f>
        <v>27536.4</v>
      </c>
      <c r="D113" s="16">
        <f>D114</f>
        <v>27536.4</v>
      </c>
    </row>
    <row r="114" spans="1:4" ht="62.25">
      <c r="A114" s="12" t="s">
        <v>286</v>
      </c>
      <c r="B114" s="32" t="s">
        <v>204</v>
      </c>
      <c r="C114" s="16">
        <v>27536.4</v>
      </c>
      <c r="D114" s="16">
        <v>27536.4</v>
      </c>
    </row>
    <row r="115" spans="1:4" ht="15">
      <c r="A115" s="12" t="s">
        <v>288</v>
      </c>
      <c r="B115" s="32" t="s">
        <v>206</v>
      </c>
      <c r="C115" s="16">
        <f>C116</f>
        <v>1503688.0999999999</v>
      </c>
      <c r="D115" s="16">
        <f>D116</f>
        <v>1503688.0999999999</v>
      </c>
    </row>
    <row r="116" spans="1:4" ht="15">
      <c r="A116" s="12" t="s">
        <v>289</v>
      </c>
      <c r="B116" s="32" t="s">
        <v>208</v>
      </c>
      <c r="C116" s="16">
        <f>SUM(C117:C121)</f>
        <v>1503688.0999999999</v>
      </c>
      <c r="D116" s="16">
        <f>SUM(D117:D121)</f>
        <v>1503688.0999999999</v>
      </c>
    </row>
    <row r="117" spans="1:4" ht="168.75" customHeight="1">
      <c r="A117" s="12" t="s">
        <v>290</v>
      </c>
      <c r="B117" s="35" t="s">
        <v>218</v>
      </c>
      <c r="C117" s="16">
        <v>1088436.4</v>
      </c>
      <c r="D117" s="16">
        <v>1088436.4</v>
      </c>
    </row>
    <row r="118" spans="1:4" ht="62.25">
      <c r="A118" s="12" t="s">
        <v>291</v>
      </c>
      <c r="B118" s="36" t="s">
        <v>209</v>
      </c>
      <c r="C118" s="16">
        <v>911.4</v>
      </c>
      <c r="D118" s="16">
        <v>911.4</v>
      </c>
    </row>
    <row r="119" spans="1:4" ht="46.5">
      <c r="A119" s="12" t="s">
        <v>291</v>
      </c>
      <c r="B119" s="35" t="s">
        <v>271</v>
      </c>
      <c r="C119" s="16">
        <v>1661.3</v>
      </c>
      <c r="D119" s="16">
        <v>1661.3</v>
      </c>
    </row>
    <row r="120" spans="1:4" ht="101.25" customHeight="1">
      <c r="A120" s="12" t="s">
        <v>292</v>
      </c>
      <c r="B120" s="35" t="s">
        <v>219</v>
      </c>
      <c r="C120" s="16">
        <v>3292.7</v>
      </c>
      <c r="D120" s="16">
        <v>3292.7</v>
      </c>
    </row>
    <row r="121" spans="1:4" ht="134.25" customHeight="1">
      <c r="A121" s="12" t="s">
        <v>290</v>
      </c>
      <c r="B121" s="35" t="s">
        <v>220</v>
      </c>
      <c r="C121" s="16">
        <v>409386.3</v>
      </c>
      <c r="D121" s="16">
        <v>409386.3</v>
      </c>
    </row>
    <row r="122" spans="1:4" ht="25.5" customHeight="1" thickBot="1">
      <c r="A122" s="13" t="s">
        <v>293</v>
      </c>
      <c r="B122" s="31" t="s">
        <v>211</v>
      </c>
      <c r="C122" s="15">
        <f>C123+C124</f>
        <v>0</v>
      </c>
      <c r="D122" s="15">
        <f>D123+D124</f>
        <v>0</v>
      </c>
    </row>
    <row r="123" spans="1:4" ht="57" customHeight="1" hidden="1">
      <c r="A123" s="12" t="s">
        <v>294</v>
      </c>
      <c r="B123" s="32" t="s">
        <v>213</v>
      </c>
      <c r="C123" s="16"/>
      <c r="D123" s="16"/>
    </row>
    <row r="124" spans="1:4" ht="57" customHeight="1" hidden="1">
      <c r="A124" s="12" t="s">
        <v>295</v>
      </c>
      <c r="B124" s="32" t="s">
        <v>215</v>
      </c>
      <c r="C124" s="16">
        <f>C125</f>
        <v>0</v>
      </c>
      <c r="D124" s="16">
        <f>D125</f>
        <v>0</v>
      </c>
    </row>
    <row r="125" spans="1:4" ht="57" customHeight="1" hidden="1" thickBot="1">
      <c r="A125" s="12" t="s">
        <v>295</v>
      </c>
      <c r="B125" s="62" t="s">
        <v>296</v>
      </c>
      <c r="C125" s="60">
        <v>0</v>
      </c>
      <c r="D125" s="60">
        <v>0</v>
      </c>
    </row>
    <row r="126" spans="1:4" ht="15.75" thickBot="1">
      <c r="A126" s="57"/>
      <c r="B126" s="58" t="s">
        <v>216</v>
      </c>
      <c r="C126" s="59">
        <f>C101+C13</f>
        <v>7135195.5</v>
      </c>
      <c r="D126" s="59">
        <f>D101+D13</f>
        <v>5850189.199999999</v>
      </c>
    </row>
    <row r="127" spans="1:4" ht="48" customHeight="1" thickBot="1">
      <c r="A127" s="57"/>
      <c r="B127" s="58" t="s">
        <v>217</v>
      </c>
      <c r="C127" s="59">
        <f>C126-C101-C16</f>
        <v>3026499</v>
      </c>
      <c r="D127" s="59">
        <f>D126-D101-D16</f>
        <v>3039734.9999999995</v>
      </c>
    </row>
  </sheetData>
  <sheetProtection/>
  <mergeCells count="8">
    <mergeCell ref="A9:D9"/>
    <mergeCell ref="A1:D1"/>
    <mergeCell ref="A2:D2"/>
    <mergeCell ref="A3:D3"/>
    <mergeCell ref="A4:D4"/>
    <mergeCell ref="A5:D5"/>
    <mergeCell ref="A7:D7"/>
    <mergeCell ref="A8:D8"/>
  </mergeCells>
  <printOptions horizontalCentered="1"/>
  <pageMargins left="0.1968503937007874" right="0.2362204724409449" top="0.35433070866141736" bottom="0.1968503937007874" header="0.1968503937007874" footer="0.15748031496062992"/>
  <pageSetup firstPageNumber="10" useFirstPageNumber="1" fitToHeight="0" horizontalDpi="600" verticalDpi="600" orientation="portrait" paperSize="9" scale="73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2017-03-22T10:13:35Z</cp:lastPrinted>
  <dcterms:created xsi:type="dcterms:W3CDTF">1999-02-24T08:03:27Z</dcterms:created>
  <dcterms:modified xsi:type="dcterms:W3CDTF">2017-03-22T10:13:50Z</dcterms:modified>
  <cp:category/>
  <cp:version/>
  <cp:contentType/>
  <cp:contentStatus/>
</cp:coreProperties>
</file>